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5" documentId="11_DD4C0CC9A6C9F23A7E2395D2074386304301D1C8" xr6:coauthVersionLast="47" xr6:coauthVersionMax="47" xr10:uidLastSave="{E4CDB2B1-E903-459A-8E7C-D1F2B5EB6CDC}"/>
  <bookViews>
    <workbookView xWindow="28680" yWindow="-3330" windowWidth="20730" windowHeight="11760" tabRatio="994" firstSheet="2" activeTab="2" xr2:uid="{00000000-000D-0000-FFFF-FFFF00000000}"/>
  </bookViews>
  <sheets>
    <sheet name="Graduates by Division &amp; Gender" sheetId="17" r:id="rId1"/>
    <sheet name="Graduates by Division &amp; Gen AR" sheetId="21" r:id="rId2"/>
    <sheet name="Meta Data " sheetId="18" r:id="rId3"/>
    <sheet name="Data Dictionary " sheetId="19" r:id="rId4"/>
    <sheet name="Data Dictionary  AR" sheetId="2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1" l="1"/>
  <c r="H8" i="21"/>
  <c r="G8" i="21"/>
  <c r="F8" i="21"/>
  <c r="E8" i="21"/>
  <c r="C8" i="21"/>
  <c r="B8" i="21"/>
  <c r="J7" i="21"/>
  <c r="J6" i="21"/>
  <c r="J5" i="17"/>
  <c r="J4" i="17"/>
  <c r="C6" i="17"/>
  <c r="E6" i="17"/>
  <c r="F6" i="17"/>
  <c r="G6" i="17"/>
  <c r="H6" i="17"/>
  <c r="I6" i="17"/>
  <c r="B6" i="17"/>
  <c r="J13" i="21" l="1"/>
  <c r="I13" i="21"/>
  <c r="H13" i="21"/>
  <c r="G13" i="21"/>
  <c r="F13" i="21"/>
  <c r="E13" i="21"/>
  <c r="C13" i="21"/>
  <c r="B13" i="21"/>
  <c r="J8" i="21"/>
  <c r="J14" i="21"/>
  <c r="I14" i="21"/>
  <c r="H14" i="21"/>
  <c r="G14" i="21"/>
  <c r="F14" i="21"/>
  <c r="E14" i="21"/>
  <c r="D14" i="21"/>
  <c r="C14" i="21"/>
  <c r="B14" i="21"/>
  <c r="B15" i="21"/>
  <c r="C15" i="21"/>
  <c r="E15" i="21"/>
  <c r="F15" i="21"/>
  <c r="G15" i="21"/>
  <c r="H15" i="21"/>
  <c r="I15" i="21"/>
  <c r="J6" i="17"/>
  <c r="B12" i="17"/>
  <c r="C13" i="17"/>
  <c r="B13" i="17"/>
  <c r="H13" i="17"/>
  <c r="G13" i="17"/>
  <c r="F13" i="17"/>
  <c r="E13" i="17"/>
  <c r="I11" i="17"/>
  <c r="E11" i="17"/>
  <c r="D13" i="17"/>
  <c r="I12" i="17"/>
  <c r="E12" i="17"/>
  <c r="H11" i="17"/>
  <c r="C11" i="17"/>
  <c r="H12" i="17"/>
  <c r="D12" i="17"/>
  <c r="B11" i="17"/>
  <c r="G11" i="17"/>
  <c r="J13" i="17"/>
  <c r="G12" i="17"/>
  <c r="C12" i="17"/>
  <c r="J11" i="17"/>
  <c r="F11" i="17"/>
  <c r="I13" i="17"/>
  <c r="J12" i="17"/>
  <c r="F12" i="17"/>
  <c r="J15" i="21" l="1"/>
  <c r="D15" i="21"/>
</calcChain>
</file>

<file path=xl/sharedStrings.xml><?xml version="1.0" encoding="utf-8"?>
<sst xmlns="http://schemas.openxmlformats.org/spreadsheetml/2006/main" count="102" uniqueCount="72">
  <si>
    <t xml:space="preserve">GRADUATES BY DIVISION AND GENDER </t>
  </si>
  <si>
    <t>Academic Year 2022-2023</t>
  </si>
  <si>
    <t>Applied Media</t>
  </si>
  <si>
    <t>Business</t>
  </si>
  <si>
    <t>Computer &amp; Information Science</t>
  </si>
  <si>
    <t>Education</t>
  </si>
  <si>
    <t>Engineering Tech &amp; Science</t>
  </si>
  <si>
    <t>Health Sciences</t>
  </si>
  <si>
    <t>Military and Security</t>
  </si>
  <si>
    <t>Technical Studies Program (TSP)</t>
  </si>
  <si>
    <t>Grand Total*</t>
  </si>
  <si>
    <t>Male</t>
  </si>
  <si>
    <t>Female</t>
  </si>
  <si>
    <t>Total*</t>
  </si>
  <si>
    <t>الخريجون حسب البرنامج والجنس</t>
  </si>
  <si>
    <t>العام الأكاديمي 2022-2023</t>
  </si>
  <si>
    <t>الإعلام التطبيقي</t>
  </si>
  <si>
    <t>إدارة الأعمال</t>
  </si>
  <si>
    <t>علوم الكمبيوتر والمعلومات</t>
  </si>
  <si>
    <t>التربية</t>
  </si>
  <si>
    <t>تكنولوجيا الهندسة والعلوم</t>
  </si>
  <si>
    <t>العلوم الصحية</t>
  </si>
  <si>
    <t>العسكري والأمني</t>
  </si>
  <si>
    <t>برنامج الدراسات الفنية</t>
  </si>
  <si>
    <t>*المجموع الكلي</t>
  </si>
  <si>
    <t>ذكور</t>
  </si>
  <si>
    <t>إناث</t>
  </si>
  <si>
    <t>*المجموع</t>
  </si>
  <si>
    <t>Indicator</t>
  </si>
  <si>
    <t>Graduated Rate by Division And Gender</t>
  </si>
  <si>
    <t>Indicator Definition_EN</t>
  </si>
  <si>
    <t>Rate of Graduates by Division And Gender From Academic Year 2022-23</t>
  </si>
  <si>
    <t>Indicator Definition_AR</t>
  </si>
  <si>
    <t>الخريجون حسب البرنامج والجنس للعام الأكاديمي 2022-2023</t>
  </si>
  <si>
    <t>Dataset Name_EN</t>
  </si>
  <si>
    <t>Graduates By Division and Gender</t>
  </si>
  <si>
    <t>Dataset Name_AR</t>
  </si>
  <si>
    <t>Description_EN</t>
  </si>
  <si>
    <t>Graduates By Division and Gender Year 2022-23</t>
  </si>
  <si>
    <t>Description_AR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</si>
  <si>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</si>
  <si>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</si>
  <si>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</si>
  <si>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</si>
  <si>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</si>
  <si>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</si>
  <si>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</si>
  <si>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</si>
  <si>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</si>
  <si>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division and gender</t>
  </si>
  <si>
    <t>Language</t>
  </si>
  <si>
    <t>Arabic (AR) and English (EN)</t>
  </si>
  <si>
    <t>Keyterms/ tags ( they mean the attributes)</t>
  </si>
  <si>
    <t>Graduates, Division, Gender</t>
  </si>
  <si>
    <t>SDG Goals</t>
  </si>
  <si>
    <t>Quality Education
Gender Equality</t>
  </si>
  <si>
    <t>Data</t>
  </si>
  <si>
    <t>Data Field</t>
  </si>
  <si>
    <t>Division</t>
  </si>
  <si>
    <t>This field represents the academic divisions or departments under which the graduates completed their programs.</t>
  </si>
  <si>
    <t>This field represents the number of male graduates in each division.</t>
  </si>
  <si>
    <t>This field represents the number of female graduates in each division.</t>
  </si>
  <si>
    <t>Total</t>
  </si>
  <si>
    <t>This field represents the combined total number of male and female graduates in each division.</t>
  </si>
  <si>
    <t>البيانات</t>
  </si>
  <si>
    <t>حقل البيانات</t>
  </si>
  <si>
    <t>البرنامج</t>
  </si>
  <si>
    <t>هذا الحقل يمثل البرامج الأكاديمية التي أكمل فيها الخريجون برامجهم.</t>
  </si>
  <si>
    <t>هذا الحقل يمثل عدد الخريجين الذكور في كل برنامج.</t>
  </si>
  <si>
    <t>هذا الحقل يمثل عدد الخريجات الإناث في كل برنامج.</t>
  </si>
  <si>
    <t>المجموع</t>
  </si>
  <si>
    <t>هذا الحقل يمثل عدد الخريجين الذكور والخريجات الإناث معاً في كل برنامج.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</si>
</sst>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</fills>
  <borders count="6">
    <border>
      <left/>
      <right/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8">
    <xf numFmtId="0" fontId="0" fillId="0" borderId="0" xfId="0"/>
    <xf numFmtId="0" fontId="4" fillId="2" borderId="2" xfId="0" applyFont="1" applyFill="1" applyBorder="1" applyAlignment="1">
      <alignment horizontal="left" vertical="top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9" fillId="0" borderId="0" xfId="0" applyFont="1"/>
    <xf numFmtId="0" fontId="11" fillId="0" borderId="5" xfId="0" applyFont="1" applyBorder="1"/>
    <xf numFmtId="0" fontId="1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0" fontId="14" fillId="0" borderId="4" xfId="0" applyFont="1" applyBorder="1" applyAlignment="1">
      <alignment horizont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Gender'!$A$11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ACB-4B41-8EC5-BC7EABB67F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ACB-4B41-8EC5-BC7EABB67F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ACB-4B41-8EC5-BC7EABB67F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ACB-4B41-8EC5-BC7EABB67F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ACB-4B41-8EC5-BC7EABB67F5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CB-4B41-8EC5-BC7EABB67F5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ACB-4B41-8EC5-BC7EABB67F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ACB-4B41-8EC5-BC7EABB67F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Gender'!$B$11:$I$11</c:f>
              <c:numCache>
                <c:formatCode>0%</c:formatCode>
                <c:ptCount val="8"/>
                <c:pt idx="0">
                  <c:v>1.8433179723502304E-2</c:v>
                </c:pt>
                <c:pt idx="1">
                  <c:v>0.16666666666666666</c:v>
                </c:pt>
                <c:pt idx="3">
                  <c:v>0</c:v>
                </c:pt>
                <c:pt idx="4">
                  <c:v>0.38325652841781876</c:v>
                </c:pt>
                <c:pt idx="5">
                  <c:v>1.9969278033794162E-2</c:v>
                </c:pt>
                <c:pt idx="6">
                  <c:v>0.21889400921658986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6-446B-9AB1-B358B78D8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Gender'!$A$12</c:f>
              <c:strCache>
                <c:ptCount val="1"/>
                <c:pt idx="0">
                  <c:v>Female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714-4F8E-96FF-CA340516D3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714-4F8E-96FF-CA340516D3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714-4F8E-96FF-CA340516D3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714-4F8E-96FF-CA340516D3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714-4F8E-96FF-CA340516D3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714-4F8E-96FF-CA340516D3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714-4F8E-96FF-CA340516D3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714-4F8E-96FF-CA340516D3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Gender'!$B$12:$I$12</c:f>
              <c:numCache>
                <c:formatCode>0%</c:formatCode>
                <c:ptCount val="8"/>
                <c:pt idx="0">
                  <c:v>9.2546583850931674E-2</c:v>
                </c:pt>
                <c:pt idx="1">
                  <c:v>0.27142857142857141</c:v>
                </c:pt>
                <c:pt idx="2">
                  <c:v>0.17701863354037267</c:v>
                </c:pt>
                <c:pt idx="3">
                  <c:v>5.0310559006211182E-2</c:v>
                </c:pt>
                <c:pt idx="4">
                  <c:v>0.22422360248447204</c:v>
                </c:pt>
                <c:pt idx="5">
                  <c:v>0.17577639751552795</c:v>
                </c:pt>
                <c:pt idx="6">
                  <c:v>8.6956521739130436E-3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6-40E3-96C4-528E2FB69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Gender'!$A$13</c:f>
              <c:strCache>
                <c:ptCount val="1"/>
                <c:pt idx="0">
                  <c:v>Total*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7C7-4B31-A256-41B4B5AB76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7C7-4B31-A256-41B4B5AB76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7C7-4B31-A256-41B4B5AB76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7C7-4B31-A256-41B4B5AB76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7C7-4B31-A256-41B4B5AB76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7C7-4B31-A256-41B4B5AB76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7C7-4B31-A256-41B4B5AB76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7C7-4B31-A256-41B4B5AB76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Gender'!$B$13:$I$13</c:f>
              <c:numCache>
                <c:formatCode>0%</c:formatCode>
                <c:ptCount val="8"/>
                <c:pt idx="0">
                  <c:v>5.9409340659340656E-2</c:v>
                </c:pt>
                <c:pt idx="1">
                  <c:v>0.22458791208791209</c:v>
                </c:pt>
                <c:pt idx="2">
                  <c:v>6.043956043956044E-2</c:v>
                </c:pt>
                <c:pt idx="3">
                  <c:v>2.7815934065934064E-2</c:v>
                </c:pt>
                <c:pt idx="4">
                  <c:v>0.29532967032967034</c:v>
                </c:pt>
                <c:pt idx="5">
                  <c:v>0.10611263736263736</c:v>
                </c:pt>
                <c:pt idx="6">
                  <c:v>0.10267857142857142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A-47CC-AC0E-6838CE74F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AE"/>
              <a:t>المجموع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DA-47B1-A6BC-A1484796AC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DA-47B1-A6BC-A1484796AC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DA-47B1-A6BC-A1484796AC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DA-47B1-A6BC-A1484796AC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DA-47B1-A6BC-A1484796AC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DA-47B1-A6BC-A1484796AC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DA-47B1-A6BC-A1484796AC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DA-47B1-A6BC-A1484796ACF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8DA-47B1-A6BC-A1484796ACF8}"/>
              </c:ext>
            </c:extLst>
          </c:dPt>
          <c:cat>
            <c:strRef>
              <c:f>'Graduates by Division &amp; Gen AR'!$B$12:$J$12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AR'!$B$13:$J$13</c:f>
              <c:numCache>
                <c:formatCode>0%</c:formatCode>
                <c:ptCount val="9"/>
                <c:pt idx="0">
                  <c:v>1.8433179723502304E-2</c:v>
                </c:pt>
                <c:pt idx="1">
                  <c:v>0.16666666666666666</c:v>
                </c:pt>
                <c:pt idx="3">
                  <c:v>0</c:v>
                </c:pt>
                <c:pt idx="4">
                  <c:v>0.38325652841781876</c:v>
                </c:pt>
                <c:pt idx="5">
                  <c:v>1.9969278033794162E-2</c:v>
                </c:pt>
                <c:pt idx="6">
                  <c:v>0.21889400921658986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EC7-80D5-966CE68B9D2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8DA-47B1-A6BC-A1484796AC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8DA-47B1-A6BC-A1484796AC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8DA-47B1-A6BC-A1484796AC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8DA-47B1-A6BC-A1484796AC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8DA-47B1-A6BC-A1484796AC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8DA-47B1-A6BC-A1484796AC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8DA-47B1-A6BC-A1484796AC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8DA-47B1-A6BC-A1484796ACF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8DA-47B1-A6BC-A1484796ACF8}"/>
              </c:ext>
            </c:extLst>
          </c:dPt>
          <c:cat>
            <c:strRef>
              <c:f>'Graduates by Division &amp; Gen AR'!$B$12:$J$12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AR'!$B$14:$J$14</c:f>
              <c:numCache>
                <c:formatCode>0%</c:formatCode>
                <c:ptCount val="9"/>
                <c:pt idx="0">
                  <c:v>9.2546583850931674E-2</c:v>
                </c:pt>
                <c:pt idx="1">
                  <c:v>0.27142857142857141</c:v>
                </c:pt>
                <c:pt idx="2">
                  <c:v>0.17701863354037267</c:v>
                </c:pt>
                <c:pt idx="3">
                  <c:v>5.0310559006211182E-2</c:v>
                </c:pt>
                <c:pt idx="4">
                  <c:v>0.22422360248447204</c:v>
                </c:pt>
                <c:pt idx="5">
                  <c:v>0.17577639751552795</c:v>
                </c:pt>
                <c:pt idx="6">
                  <c:v>8.6956521739130436E-3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D6-4EC7-80D5-966CE68B9D22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8DA-47B1-A6BC-A1484796AC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C8DA-47B1-A6BC-A1484796AC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C8DA-47B1-A6BC-A1484796AC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C8DA-47B1-A6BC-A1484796AC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C8DA-47B1-A6BC-A1484796AC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C8DA-47B1-A6BC-A1484796AC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C8DA-47B1-A6BC-A1484796AC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C8DA-47B1-A6BC-A1484796ACF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C8DA-47B1-A6BC-A1484796ACF8}"/>
              </c:ext>
            </c:extLst>
          </c:dPt>
          <c:cat>
            <c:strRef>
              <c:f>'Graduates by Division &amp; Gen AR'!$B$12:$J$12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AR'!$B$15:$J$15</c:f>
              <c:numCache>
                <c:formatCode>0%</c:formatCode>
                <c:ptCount val="9"/>
                <c:pt idx="0">
                  <c:v>5.9409340659340656E-2</c:v>
                </c:pt>
                <c:pt idx="1">
                  <c:v>0.22458791208791209</c:v>
                </c:pt>
                <c:pt idx="2">
                  <c:v>6.043956043956044E-2</c:v>
                </c:pt>
                <c:pt idx="3">
                  <c:v>2.7815934065934064E-2</c:v>
                </c:pt>
                <c:pt idx="4">
                  <c:v>0.29532967032967034</c:v>
                </c:pt>
                <c:pt idx="5">
                  <c:v>0.10611263736263736</c:v>
                </c:pt>
                <c:pt idx="6">
                  <c:v>0.10267857142857142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D6-4EC7-80D5-966CE68B9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'Graduates by Division &amp; Gen AR'!$A$13</c:f>
              <c:strCache>
                <c:ptCount val="1"/>
                <c:pt idx="0">
                  <c:v>ذكور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4D-460B-9C78-4396E3733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4D-460B-9C78-4396E3733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4D-460B-9C78-4396E3733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4D-460B-9C78-4396E37334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4D-460B-9C78-4396E3733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4D-460B-9C78-4396E37334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4D-460B-9C78-4396E373349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4D-460B-9C78-4396E373349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4D-460B-9C78-4396E373349A}"/>
              </c:ext>
            </c:extLst>
          </c:dPt>
          <c:cat>
            <c:strRef>
              <c:f>'Graduates by Division &amp; Gen AR'!$B$12:$J$12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AR'!$B$13:$J$13</c:f>
              <c:numCache>
                <c:formatCode>0%</c:formatCode>
                <c:ptCount val="9"/>
                <c:pt idx="0">
                  <c:v>1.8433179723502304E-2</c:v>
                </c:pt>
                <c:pt idx="1">
                  <c:v>0.16666666666666666</c:v>
                </c:pt>
                <c:pt idx="3">
                  <c:v>0</c:v>
                </c:pt>
                <c:pt idx="4">
                  <c:v>0.38325652841781876</c:v>
                </c:pt>
                <c:pt idx="5">
                  <c:v>1.9969278033794162E-2</c:v>
                </c:pt>
                <c:pt idx="6">
                  <c:v>0.21889400921658986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9-4748-A220-11D207FF3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'Graduates by Division &amp; Gen AR'!$A$14</c:f>
              <c:strCache>
                <c:ptCount val="1"/>
                <c:pt idx="0">
                  <c:v>إناث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A-4DFB-8F74-B45F77460A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A-4DFB-8F74-B45F77460A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A-4DFB-8F74-B45F77460A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A-4DFB-8F74-B45F77460A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A-4DFB-8F74-B45F77460A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A-4DFB-8F74-B45F77460A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A-4DFB-8F74-B45F77460A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A-4DFB-8F74-B45F77460A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A-4DFB-8F74-B45F77460A9C}"/>
              </c:ext>
            </c:extLst>
          </c:dPt>
          <c:cat>
            <c:strRef>
              <c:f>'Graduates by Division &amp; Gen AR'!$B$12:$J$12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AR'!$B$14:$J$14</c:f>
              <c:numCache>
                <c:formatCode>0%</c:formatCode>
                <c:ptCount val="9"/>
                <c:pt idx="0">
                  <c:v>9.2546583850931674E-2</c:v>
                </c:pt>
                <c:pt idx="1">
                  <c:v>0.27142857142857141</c:v>
                </c:pt>
                <c:pt idx="2">
                  <c:v>0.17701863354037267</c:v>
                </c:pt>
                <c:pt idx="3">
                  <c:v>5.0310559006211182E-2</c:v>
                </c:pt>
                <c:pt idx="4">
                  <c:v>0.22422360248447204</c:v>
                </c:pt>
                <c:pt idx="5">
                  <c:v>0.17577639751552795</c:v>
                </c:pt>
                <c:pt idx="6">
                  <c:v>8.6956521739130436E-3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8-4947-8410-8F0EF2C6C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184150</xdr:rowOff>
    </xdr:from>
    <xdr:to>
      <xdr:col>5</xdr:col>
      <xdr:colOff>1005840</xdr:colOff>
      <xdr:row>30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62230</xdr:rowOff>
    </xdr:from>
    <xdr:to>
      <xdr:col>5</xdr:col>
      <xdr:colOff>1054100</xdr:colOff>
      <xdr:row>46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  <a:ext uri="{147F2762-F138-4A5C-976F-8EAC2B608ADB}">
              <a16:predDERef xmlns:a16="http://schemas.microsoft.com/office/drawing/2014/main" pre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140970</xdr:rowOff>
    </xdr:from>
    <xdr:to>
      <xdr:col>5</xdr:col>
      <xdr:colOff>1135380</xdr:colOff>
      <xdr:row>64</xdr:row>
      <xdr:rowOff>120650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  <a:ext uri="{147F2762-F138-4A5C-976F-8EAC2B608ADB}">
              <a16:predDERef xmlns:a16="http://schemas.microsoft.com/office/drawing/2014/main" pre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</xdr:rowOff>
    </xdr:from>
    <xdr:to>
      <xdr:col>6</xdr:col>
      <xdr:colOff>1200150</xdr:colOff>
      <xdr:row>47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19FA61-B763-8C26-6266-47016B4A1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1828800</xdr:colOff>
      <xdr:row>15</xdr:row>
      <xdr:rowOff>95250</xdr:rowOff>
    </xdr:from>
    <xdr:to>
      <xdr:col>10</xdr:col>
      <xdr:colOff>190500</xdr:colOff>
      <xdr:row>29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F28C0A2-06A0-EBED-3D00-EFBFAAC43A0C}"/>
            </a:ext>
            <a:ext uri="{147F2762-F138-4A5C-976F-8EAC2B608ADB}">
              <a16:predDERef xmlns:a16="http://schemas.microsoft.com/office/drawing/2014/main" pred="{A519FA61-B763-8C26-6266-47016B4A1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1647825</xdr:colOff>
      <xdr:row>32</xdr:row>
      <xdr:rowOff>19050</xdr:rowOff>
    </xdr:from>
    <xdr:to>
      <xdr:col>10</xdr:col>
      <xdr:colOff>9525</xdr:colOff>
      <xdr:row>46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94114A3-0DA7-B711-1DE3-F9BA034974BC}"/>
            </a:ext>
            <a:ext uri="{147F2762-F138-4A5C-976F-8EAC2B608ADB}">
              <a16:predDERef xmlns:a16="http://schemas.microsoft.com/office/drawing/2014/main" pred="{EF28C0A2-06A0-EBED-3D00-EFBFAAC43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opLeftCell="J1" workbookViewId="0">
      <selection activeCell="T15" sqref="T15"/>
    </sheetView>
  </sheetViews>
  <sheetFormatPr defaultColWidth="8.85546875" defaultRowHeight="15"/>
  <cols>
    <col min="2" max="2" width="12.85546875" customWidth="1"/>
    <col min="3" max="3" width="9" bestFit="1" customWidth="1"/>
    <col min="4" max="4" width="9.140625" bestFit="1" customWidth="1"/>
    <col min="5" max="5" width="13.85546875" customWidth="1"/>
    <col min="6" max="6" width="31.85546875" customWidth="1"/>
    <col min="7" max="7" width="28.7109375" customWidth="1"/>
    <col min="8" max="8" width="30.140625" customWidth="1"/>
    <col min="9" max="9" width="22.140625" customWidth="1"/>
    <col min="10" max="10" width="12.140625" bestFit="1" customWidth="1"/>
  </cols>
  <sheetData>
    <row r="1" spans="1:10" ht="18">
      <c r="A1" s="16" t="s">
        <v>0</v>
      </c>
      <c r="B1" s="16"/>
      <c r="C1" s="16"/>
      <c r="D1" s="16"/>
      <c r="E1" s="16"/>
      <c r="F1" s="16"/>
      <c r="G1" s="16"/>
    </row>
    <row r="2" spans="1:10" ht="15.75">
      <c r="A2" s="17" t="s">
        <v>1</v>
      </c>
      <c r="B2" s="17"/>
      <c r="C2" s="17"/>
      <c r="D2" s="17"/>
      <c r="E2" s="17"/>
      <c r="F2" s="17"/>
      <c r="G2" s="17"/>
    </row>
    <row r="3" spans="1:10" ht="32.450000000000003" customHeight="1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0">
      <c r="A4" s="4" t="s">
        <v>11</v>
      </c>
      <c r="B4" s="8">
        <v>24</v>
      </c>
      <c r="C4" s="8">
        <v>217</v>
      </c>
      <c r="D4" s="8">
        <v>251</v>
      </c>
      <c r="E4" s="8"/>
      <c r="F4" s="8">
        <v>499</v>
      </c>
      <c r="G4" s="8">
        <v>26</v>
      </c>
      <c r="H4" s="8">
        <v>285</v>
      </c>
      <c r="I4" s="8">
        <v>0</v>
      </c>
      <c r="J4" s="8">
        <f>SUM(B4:I4)</f>
        <v>1302</v>
      </c>
    </row>
    <row r="5" spans="1:10">
      <c r="A5" s="4" t="s">
        <v>12</v>
      </c>
      <c r="B5" s="8">
        <v>149</v>
      </c>
      <c r="C5" s="8">
        <v>437</v>
      </c>
      <c r="D5" s="8">
        <v>285</v>
      </c>
      <c r="E5" s="8">
        <v>81</v>
      </c>
      <c r="F5" s="8">
        <v>361</v>
      </c>
      <c r="G5" s="8">
        <v>283</v>
      </c>
      <c r="H5" s="8">
        <v>14</v>
      </c>
      <c r="I5" s="8">
        <v>0</v>
      </c>
      <c r="J5" s="8">
        <f>SUM(B5:I5)</f>
        <v>1610</v>
      </c>
    </row>
    <row r="6" spans="1:10">
      <c r="A6" s="5" t="s">
        <v>13</v>
      </c>
      <c r="B6" s="6">
        <f>B4+B5</f>
        <v>173</v>
      </c>
      <c r="C6" s="6">
        <f t="shared" ref="C6:J6" si="0">C4+C5</f>
        <v>654</v>
      </c>
      <c r="D6" s="6">
        <v>176</v>
      </c>
      <c r="E6" s="6">
        <f t="shared" si="0"/>
        <v>81</v>
      </c>
      <c r="F6" s="6">
        <f t="shared" si="0"/>
        <v>860</v>
      </c>
      <c r="G6" s="6">
        <f t="shared" si="0"/>
        <v>309</v>
      </c>
      <c r="H6" s="6">
        <f t="shared" si="0"/>
        <v>299</v>
      </c>
      <c r="I6" s="6">
        <f t="shared" si="0"/>
        <v>0</v>
      </c>
      <c r="J6" s="6">
        <f t="shared" si="0"/>
        <v>2912</v>
      </c>
    </row>
    <row r="10" spans="1:10" ht="32.450000000000003" customHeight="1">
      <c r="A10" s="1"/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3" t="s">
        <v>10</v>
      </c>
    </row>
    <row r="11" spans="1:10">
      <c r="A11" s="4" t="s">
        <v>11</v>
      </c>
      <c r="B11" s="7">
        <f>B4/$J4</f>
        <v>1.8433179723502304E-2</v>
      </c>
      <c r="C11" s="7">
        <f t="shared" ref="C11:J11" si="1">C4/$J4</f>
        <v>0.16666666666666666</v>
      </c>
      <c r="D11" s="7"/>
      <c r="E11" s="7">
        <f t="shared" si="1"/>
        <v>0</v>
      </c>
      <c r="F11" s="7">
        <f t="shared" si="1"/>
        <v>0.38325652841781876</v>
      </c>
      <c r="G11" s="7">
        <f t="shared" si="1"/>
        <v>1.9969278033794162E-2</v>
      </c>
      <c r="H11" s="7">
        <f t="shared" si="1"/>
        <v>0.21889400921658986</v>
      </c>
      <c r="I11" s="7">
        <f t="shared" si="1"/>
        <v>0</v>
      </c>
      <c r="J11" s="7">
        <f t="shared" si="1"/>
        <v>1</v>
      </c>
    </row>
    <row r="12" spans="1:10">
      <c r="A12" s="4" t="s">
        <v>12</v>
      </c>
      <c r="B12" s="7">
        <f t="shared" ref="B12:J12" si="2">B5/$J5</f>
        <v>9.2546583850931674E-2</v>
      </c>
      <c r="C12" s="7">
        <f t="shared" si="2"/>
        <v>0.27142857142857141</v>
      </c>
      <c r="D12" s="7">
        <f t="shared" si="2"/>
        <v>0.17701863354037267</v>
      </c>
      <c r="E12" s="7">
        <f t="shared" si="2"/>
        <v>5.0310559006211182E-2</v>
      </c>
      <c r="F12" s="7">
        <f t="shared" si="2"/>
        <v>0.22422360248447204</v>
      </c>
      <c r="G12" s="7">
        <f t="shared" si="2"/>
        <v>0.17577639751552795</v>
      </c>
      <c r="H12" s="7">
        <f t="shared" si="2"/>
        <v>8.6956521739130436E-3</v>
      </c>
      <c r="I12" s="7">
        <f t="shared" si="2"/>
        <v>0</v>
      </c>
      <c r="J12" s="7">
        <f t="shared" si="2"/>
        <v>1</v>
      </c>
    </row>
    <row r="13" spans="1:10">
      <c r="A13" s="5" t="s">
        <v>13</v>
      </c>
      <c r="B13" s="7">
        <f t="shared" ref="B13:J13" si="3">B6/$J6</f>
        <v>5.9409340659340656E-2</v>
      </c>
      <c r="C13" s="7">
        <f t="shared" si="3"/>
        <v>0.22458791208791209</v>
      </c>
      <c r="D13" s="7">
        <f t="shared" si="3"/>
        <v>6.043956043956044E-2</v>
      </c>
      <c r="E13" s="7">
        <f t="shared" si="3"/>
        <v>2.7815934065934064E-2</v>
      </c>
      <c r="F13" s="7">
        <f t="shared" si="3"/>
        <v>0.29532967032967034</v>
      </c>
      <c r="G13" s="7">
        <f t="shared" si="3"/>
        <v>0.10611263736263736</v>
      </c>
      <c r="H13" s="7">
        <f t="shared" si="3"/>
        <v>0.10267857142857142</v>
      </c>
      <c r="I13" s="7">
        <f t="shared" si="3"/>
        <v>0</v>
      </c>
      <c r="J13" s="7">
        <f t="shared" si="3"/>
        <v>1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5"/>
  <sheetViews>
    <sheetView rightToLeft="1" topLeftCell="A8" workbookViewId="0">
      <selection activeCell="A12" activeCellId="1" sqref="A14:J14 A12:J12"/>
    </sheetView>
  </sheetViews>
  <sheetFormatPr defaultColWidth="8.85546875" defaultRowHeight="15"/>
  <cols>
    <col min="2" max="2" width="12.85546875" customWidth="1"/>
    <col min="3" max="3" width="9" bestFit="1" customWidth="1"/>
    <col min="4" max="4" width="9.140625" bestFit="1" customWidth="1"/>
    <col min="5" max="5" width="13.85546875" customWidth="1"/>
    <col min="6" max="6" width="31.85546875" customWidth="1"/>
    <col min="7" max="7" width="28.7109375" customWidth="1"/>
    <col min="8" max="8" width="30.140625" customWidth="1"/>
    <col min="9" max="9" width="22.140625" customWidth="1"/>
    <col min="10" max="10" width="12.140625" bestFit="1" customWidth="1"/>
    <col min="11" max="13" width="9.140625"/>
    <col min="14" max="14" width="19.42578125" customWidth="1"/>
    <col min="15" max="15" width="19.28515625" customWidth="1"/>
    <col min="16" max="16" width="17.85546875" customWidth="1"/>
    <col min="17" max="17" width="14.28515625" customWidth="1"/>
    <col min="18" max="18" width="26" customWidth="1"/>
    <col min="19" max="19" width="11.42578125" customWidth="1"/>
    <col min="20" max="20" width="15.42578125" customWidth="1"/>
    <col min="21" max="21" width="18" customWidth="1"/>
    <col min="22" max="22" width="14.85546875" customWidth="1"/>
  </cols>
  <sheetData>
    <row r="3" spans="1:10" ht="18">
      <c r="A3" s="16" t="s">
        <v>14</v>
      </c>
      <c r="B3" s="16"/>
      <c r="C3" s="16"/>
      <c r="D3" s="16"/>
      <c r="E3" s="16"/>
      <c r="F3" s="16"/>
      <c r="G3" s="16"/>
    </row>
    <row r="4" spans="1:10" ht="15.75">
      <c r="A4" s="17" t="s">
        <v>15</v>
      </c>
      <c r="B4" s="17"/>
      <c r="C4" s="17"/>
      <c r="D4" s="17"/>
      <c r="E4" s="17"/>
      <c r="F4" s="17"/>
      <c r="G4" s="17"/>
    </row>
    <row r="5" spans="1:10" ht="36">
      <c r="A5" s="1"/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3" t="s">
        <v>24</v>
      </c>
    </row>
    <row r="6" spans="1:10">
      <c r="A6" s="4" t="s">
        <v>25</v>
      </c>
      <c r="B6" s="8">
        <v>24</v>
      </c>
      <c r="C6" s="8">
        <v>217</v>
      </c>
      <c r="D6" s="8">
        <v>251</v>
      </c>
      <c r="E6" s="8"/>
      <c r="F6" s="8">
        <v>499</v>
      </c>
      <c r="G6" s="8">
        <v>26</v>
      </c>
      <c r="H6" s="8">
        <v>285</v>
      </c>
      <c r="I6" s="8">
        <v>0</v>
      </c>
      <c r="J6" s="8">
        <f>SUM(B6:I6)</f>
        <v>1302</v>
      </c>
    </row>
    <row r="7" spans="1:10">
      <c r="A7" s="4" t="s">
        <v>26</v>
      </c>
      <c r="B7" s="8">
        <v>149</v>
      </c>
      <c r="C7" s="8">
        <v>437</v>
      </c>
      <c r="D7" s="8">
        <v>285</v>
      </c>
      <c r="E7" s="8">
        <v>81</v>
      </c>
      <c r="F7" s="8">
        <v>361</v>
      </c>
      <c r="G7" s="8">
        <v>283</v>
      </c>
      <c r="H7" s="8">
        <v>14</v>
      </c>
      <c r="I7" s="8">
        <v>0</v>
      </c>
      <c r="J7" s="8">
        <f>SUM(B7:I7)</f>
        <v>1610</v>
      </c>
    </row>
    <row r="8" spans="1:10">
      <c r="A8" s="5" t="s">
        <v>27</v>
      </c>
      <c r="B8" s="6">
        <f>B6+B7</f>
        <v>173</v>
      </c>
      <c r="C8" s="6">
        <f t="shared" ref="C8" si="0">C6+C7</f>
        <v>654</v>
      </c>
      <c r="D8" s="6">
        <v>176</v>
      </c>
      <c r="E8" s="6">
        <f t="shared" ref="E8:J8" si="1">E6+E7</f>
        <v>81</v>
      </c>
      <c r="F8" s="6">
        <f t="shared" si="1"/>
        <v>860</v>
      </c>
      <c r="G8" s="6">
        <f t="shared" si="1"/>
        <v>309</v>
      </c>
      <c r="H8" s="6">
        <f t="shared" si="1"/>
        <v>299</v>
      </c>
      <c r="I8" s="6">
        <f t="shared" si="1"/>
        <v>0</v>
      </c>
      <c r="J8" s="6">
        <f t="shared" si="1"/>
        <v>2912</v>
      </c>
    </row>
    <row r="12" spans="1:10" ht="36">
      <c r="A12" s="1"/>
      <c r="B12" s="2" t="s">
        <v>16</v>
      </c>
      <c r="C12" s="2" t="s">
        <v>17</v>
      </c>
      <c r="D12" s="2" t="s">
        <v>18</v>
      </c>
      <c r="E12" s="2" t="s">
        <v>19</v>
      </c>
      <c r="F12" s="2" t="s">
        <v>20</v>
      </c>
      <c r="G12" s="2" t="s">
        <v>21</v>
      </c>
      <c r="H12" s="2" t="s">
        <v>22</v>
      </c>
      <c r="I12" s="2" t="s">
        <v>23</v>
      </c>
      <c r="J12" s="3" t="s">
        <v>24</v>
      </c>
    </row>
    <row r="13" spans="1:10">
      <c r="A13" s="4" t="s">
        <v>25</v>
      </c>
      <c r="B13" s="7">
        <f>B6/$J6</f>
        <v>1.8433179723502304E-2</v>
      </c>
      <c r="C13" s="7">
        <f t="shared" ref="C13" si="2">C6/$J6</f>
        <v>0.16666666666666666</v>
      </c>
      <c r="D13" s="7"/>
      <c r="E13" s="7">
        <f t="shared" ref="E13:J13" si="3">E6/$J6</f>
        <v>0</v>
      </c>
      <c r="F13" s="7">
        <f t="shared" si="3"/>
        <v>0.38325652841781876</v>
      </c>
      <c r="G13" s="7">
        <f t="shared" si="3"/>
        <v>1.9969278033794162E-2</v>
      </c>
      <c r="H13" s="7">
        <f t="shared" si="3"/>
        <v>0.21889400921658986</v>
      </c>
      <c r="I13" s="7">
        <f t="shared" si="3"/>
        <v>0</v>
      </c>
      <c r="J13" s="7">
        <f t="shared" si="3"/>
        <v>1</v>
      </c>
    </row>
    <row r="14" spans="1:10">
      <c r="A14" s="4" t="s">
        <v>26</v>
      </c>
      <c r="B14" s="7">
        <f t="shared" ref="B14:J14" si="4">B7/$J7</f>
        <v>9.2546583850931674E-2</v>
      </c>
      <c r="C14" s="7">
        <f t="shared" si="4"/>
        <v>0.27142857142857141</v>
      </c>
      <c r="D14" s="7">
        <f t="shared" si="4"/>
        <v>0.17701863354037267</v>
      </c>
      <c r="E14" s="7">
        <f t="shared" si="4"/>
        <v>5.0310559006211182E-2</v>
      </c>
      <c r="F14" s="7">
        <f t="shared" si="4"/>
        <v>0.22422360248447204</v>
      </c>
      <c r="G14" s="7">
        <f t="shared" si="4"/>
        <v>0.17577639751552795</v>
      </c>
      <c r="H14" s="7">
        <f t="shared" si="4"/>
        <v>8.6956521739130436E-3</v>
      </c>
      <c r="I14" s="7">
        <f t="shared" si="4"/>
        <v>0</v>
      </c>
      <c r="J14" s="7">
        <f t="shared" si="4"/>
        <v>1</v>
      </c>
    </row>
    <row r="15" spans="1:10">
      <c r="A15" s="5" t="s">
        <v>27</v>
      </c>
      <c r="B15" s="7">
        <f t="shared" ref="B15:J15" si="5">B8/$J8</f>
        <v>5.9409340659340656E-2</v>
      </c>
      <c r="C15" s="7">
        <f t="shared" si="5"/>
        <v>0.22458791208791209</v>
      </c>
      <c r="D15" s="7">
        <f t="shared" si="5"/>
        <v>6.043956043956044E-2</v>
      </c>
      <c r="E15" s="7">
        <f t="shared" si="5"/>
        <v>2.7815934065934064E-2</v>
      </c>
      <c r="F15" s="7">
        <f t="shared" si="5"/>
        <v>0.29532967032967034</v>
      </c>
      <c r="G15" s="7">
        <f t="shared" si="5"/>
        <v>0.10611263736263736</v>
      </c>
      <c r="H15" s="7">
        <f t="shared" si="5"/>
        <v>0.10267857142857142</v>
      </c>
      <c r="I15" s="7">
        <f t="shared" si="5"/>
        <v>0</v>
      </c>
      <c r="J15" s="7">
        <f t="shared" si="5"/>
        <v>1</v>
      </c>
    </row>
  </sheetData>
  <mergeCells count="2">
    <mergeCell ref="A3:G3"/>
    <mergeCell ref="A4:G4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tabSelected="1" workbookViewId="0">
      <selection activeCell="B3" sqref="B3"/>
    </sheetView>
  </sheetViews>
  <sheetFormatPr defaultRowHeight="15"/>
  <cols>
    <col min="1" max="1" width="39.5703125" bestFit="1" customWidth="1"/>
    <col min="2" max="2" width="65.42578125" bestFit="1" customWidth="1"/>
  </cols>
  <sheetData>
    <row r="1" spans="1:2" ht="15.75" thickBot="1">
      <c r="A1" s="11" t="s">
        <v>28</v>
      </c>
      <c r="B1" s="12" t="s">
        <v>29</v>
      </c>
    </row>
    <row r="2" spans="1:2">
      <c r="A2" s="11" t="s">
        <v>30</v>
      </c>
      <c r="B2" s="12" t="s">
        <v>31</v>
      </c>
    </row>
    <row r="3" spans="1:2">
      <c r="A3" s="11" t="s">
        <v>32</v>
      </c>
      <c r="B3" s="13" t="s">
        <v>33</v>
      </c>
    </row>
    <row r="4" spans="1:2" ht="15.75" thickBot="1">
      <c r="A4" s="8" t="s">
        <v>34</v>
      </c>
      <c r="B4" s="8" t="s">
        <v>35</v>
      </c>
    </row>
    <row r="5" spans="1:2">
      <c r="A5" s="8" t="s">
        <v>36</v>
      </c>
      <c r="B5" s="13" t="s">
        <v>14</v>
      </c>
    </row>
    <row r="6" spans="1:2">
      <c r="A6" s="8" t="s">
        <v>37</v>
      </c>
      <c r="B6" s="8" t="s">
        <v>38</v>
      </c>
    </row>
    <row r="7" spans="1:2">
      <c r="A7" s="8" t="s">
        <v>39</v>
      </c>
      <c r="B7" s="13" t="s">
        <v>33</v>
      </c>
    </row>
    <row r="8" spans="1:2">
      <c r="A8" s="8" t="s">
        <v>40</v>
      </c>
      <c r="B8" s="8" t="s">
        <v>41</v>
      </c>
    </row>
    <row r="9" spans="1:2">
      <c r="A9" s="8" t="s">
        <v>42</v>
      </c>
      <c r="B9" s="8" t="s">
        <v>43</v>
      </c>
    </row>
    <row r="10" spans="1:2">
      <c r="A10" s="8" t="s">
        <v>44</v>
      </c>
      <c r="B10" s="8" t="s">
        <v>45</v>
      </c>
    </row>
    <row r="11" spans="1:2">
      <c r="A11" s="8" t="s">
        <v>46</v>
      </c>
      <c r="B11" s="8">
        <v>80069428</v>
      </c>
    </row>
    <row r="12" spans="1:2">
      <c r="A12" s="8" t="s">
        <v>47</v>
      </c>
      <c r="B12" s="9">
        <v>45653</v>
      </c>
    </row>
    <row r="13" spans="1:2">
      <c r="A13" s="8" t="s">
        <v>48</v>
      </c>
      <c r="B13" s="8" t="s">
        <v>49</v>
      </c>
    </row>
    <row r="14" spans="1:2">
      <c r="A14" s="8" t="s">
        <v>50</v>
      </c>
      <c r="B14" s="8" t="s">
        <v>51</v>
      </c>
    </row>
    <row r="15" spans="1:2" ht="15.75" thickBot="1">
      <c r="A15" s="8" t="s">
        <v>52</v>
      </c>
      <c r="B15" s="8" t="s">
        <v>53</v>
      </c>
    </row>
    <row r="16" spans="1:2" ht="30" thickBot="1">
      <c r="A16" s="14" t="s">
        <v>54</v>
      </c>
      <c r="B16" s="15" t="s">
        <v>55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>
      <selection activeCell="E16" sqref="E16"/>
    </sheetView>
  </sheetViews>
  <sheetFormatPr defaultRowHeight="15"/>
  <cols>
    <col min="2" max="2" width="103.85546875" bestFit="1" customWidth="1"/>
  </cols>
  <sheetData>
    <row r="1" spans="1:2" s="10" customFormat="1">
      <c r="A1" s="10" t="s">
        <v>56</v>
      </c>
      <c r="B1" s="10" t="s">
        <v>57</v>
      </c>
    </row>
    <row r="2" spans="1:2">
      <c r="A2" t="s">
        <v>58</v>
      </c>
      <c r="B2" t="s">
        <v>59</v>
      </c>
    </row>
    <row r="3" spans="1:2">
      <c r="A3" t="s">
        <v>11</v>
      </c>
      <c r="B3" t="s">
        <v>60</v>
      </c>
    </row>
    <row r="4" spans="1:2">
      <c r="A4" t="s">
        <v>12</v>
      </c>
      <c r="B4" t="s">
        <v>61</v>
      </c>
    </row>
    <row r="5" spans="1:2">
      <c r="A5" t="s">
        <v>62</v>
      </c>
      <c r="B5" t="s">
        <v>63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rightToLeft="1" workbookViewId="0">
      <selection activeCell="I14" sqref="I14"/>
    </sheetView>
  </sheetViews>
  <sheetFormatPr defaultRowHeight="15"/>
  <cols>
    <col min="1" max="1" width="7.140625" bestFit="1" customWidth="1"/>
    <col min="2" max="2" width="54.7109375" bestFit="1" customWidth="1"/>
  </cols>
  <sheetData>
    <row r="1" spans="1:2" s="10" customFormat="1">
      <c r="A1" s="10" t="s">
        <v>64</v>
      </c>
      <c r="B1" s="10" t="s">
        <v>65</v>
      </c>
    </row>
    <row r="2" spans="1:2">
      <c r="A2" t="s">
        <v>66</v>
      </c>
      <c r="B2" t="s">
        <v>67</v>
      </c>
    </row>
    <row r="3" spans="1:2">
      <c r="A3" t="s">
        <v>25</v>
      </c>
      <c r="B3" t="s">
        <v>68</v>
      </c>
    </row>
    <row r="4" spans="1:2">
      <c r="A4" t="s">
        <v>26</v>
      </c>
      <c r="B4" t="s">
        <v>69</v>
      </c>
    </row>
    <row r="5" spans="1:2">
      <c r="A5" t="s">
        <v>70</v>
      </c>
      <c r="B5" t="s">
        <v>71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40BA79-7F99-4D8E-88A0-318D76CF471E}"/>
</file>

<file path=customXml/itemProps2.xml><?xml version="1.0" encoding="utf-8"?>
<ds:datastoreItem xmlns:ds="http://schemas.openxmlformats.org/officeDocument/2006/customXml" ds:itemID="{C8F476BF-427D-46B9-AD0F-F220B3B29115}"/>
</file>

<file path=customXml/itemProps3.xml><?xml version="1.0" encoding="utf-8"?>
<ds:datastoreItem xmlns:ds="http://schemas.openxmlformats.org/officeDocument/2006/customXml" ds:itemID="{B6F2F313-7835-41E9-BBDD-090B7C517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