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18F88CCB26F19E79B1BC9131FE931B15969CB09C" xr6:coauthVersionLast="47" xr6:coauthVersionMax="47" xr10:uidLastSave="{28B2B5E9-259B-4AA7-B53E-7160C8EBB5E9}"/>
  <bookViews>
    <workbookView xWindow="28680" yWindow="-3330" windowWidth="20730" windowHeight="11760" tabRatio="994" firstSheet="2" activeTab="2" xr2:uid="{00000000-000D-0000-FFFF-FFFF00000000}"/>
  </bookViews>
  <sheets>
    <sheet name="Graduates by Division &amp; Gen AR" sheetId="21" r:id="rId1"/>
    <sheet name="Graduates by Division &amp; Gender" sheetId="17" r:id="rId2"/>
    <sheet name="Meta Data " sheetId="18" r:id="rId3"/>
    <sheet name="Data Dictionary" sheetId="19" r:id="rId4"/>
    <sheet name="Data Dictionary AR" sheetId="2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1" l="1"/>
  <c r="H8" i="21"/>
  <c r="G8" i="21"/>
  <c r="F8" i="21"/>
  <c r="E8" i="21"/>
  <c r="C8" i="21"/>
  <c r="B8" i="21"/>
  <c r="J7" i="21"/>
  <c r="J6" i="21"/>
  <c r="J4" i="17"/>
  <c r="J5" i="17"/>
  <c r="B12" i="17"/>
  <c r="C6" i="17"/>
  <c r="E6" i="17"/>
  <c r="F6" i="17"/>
  <c r="G6" i="17"/>
  <c r="H6" i="17"/>
  <c r="I6" i="17"/>
  <c r="B6" i="17"/>
  <c r="J13" i="21" l="1"/>
  <c r="I13" i="21"/>
  <c r="H13" i="21"/>
  <c r="G13" i="21"/>
  <c r="F13" i="21"/>
  <c r="E13" i="21"/>
  <c r="C13" i="21"/>
  <c r="B13" i="21"/>
  <c r="J8" i="21"/>
  <c r="J14" i="21"/>
  <c r="I14" i="21"/>
  <c r="H14" i="21"/>
  <c r="G14" i="21"/>
  <c r="F14" i="21"/>
  <c r="E14" i="21"/>
  <c r="D14" i="21"/>
  <c r="C14" i="21"/>
  <c r="B14" i="21"/>
  <c r="B15" i="21"/>
  <c r="C15" i="21"/>
  <c r="E15" i="21"/>
  <c r="F15" i="21"/>
  <c r="G15" i="21"/>
  <c r="H15" i="21"/>
  <c r="I15" i="21"/>
  <c r="J6" i="17"/>
  <c r="B13" i="17" s="1"/>
  <c r="C13" i="17"/>
  <c r="I11" i="17"/>
  <c r="E11" i="17"/>
  <c r="I12" i="17"/>
  <c r="E12" i="17"/>
  <c r="H11" i="17"/>
  <c r="C11" i="17"/>
  <c r="H12" i="17"/>
  <c r="D12" i="17"/>
  <c r="B11" i="17"/>
  <c r="G11" i="17"/>
  <c r="G12" i="17"/>
  <c r="C12" i="17"/>
  <c r="J11" i="17"/>
  <c r="F11" i="17"/>
  <c r="J12" i="17"/>
  <c r="F12" i="17"/>
  <c r="J15" i="21" l="1"/>
  <c r="D15" i="21"/>
  <c r="J13" i="17"/>
  <c r="E13" i="17"/>
  <c r="F13" i="17"/>
  <c r="G13" i="17"/>
  <c r="I13" i="17"/>
  <c r="D13" i="17"/>
  <c r="H13" i="17"/>
</calcChain>
</file>

<file path=xl/sharedStrings.xml><?xml version="1.0" encoding="utf-8"?>
<sst xmlns="http://schemas.openxmlformats.org/spreadsheetml/2006/main" count="102" uniqueCount="73">
  <si>
    <t>الخريجون حسب البرنامج والجنس</t>
  </si>
  <si>
    <t>العام الأكاديمي 2023-2024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</si>
  <si>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</si>
  <si>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</si>
  <si>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</si>
  <si>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</si>
  <si>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</si>
  <si>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</si>
  <si>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</si>
  <si>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</si>
  <si>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*المجموع الكلي</t>
  </si>
  <si>
    <t>ذكور</t>
  </si>
  <si>
    <t>إناث</t>
  </si>
  <si>
    <t>*المجموع</t>
  </si>
  <si>
    <t xml:space="preserve">GRADUATES BY DIVISION AND GENDER </t>
  </si>
  <si>
    <t>Academic Year 2023-2024</t>
  </si>
  <si>
    <t>Applied Media</t>
  </si>
  <si>
    <t>Business</t>
  </si>
  <si>
    <t>Computer &amp; Information Science</t>
  </si>
  <si>
    <t>Education</t>
  </si>
  <si>
    <t>Engineering Tech &amp; Science</t>
  </si>
  <si>
    <t>Health Sciences</t>
  </si>
  <si>
    <t>Military and Security</t>
  </si>
  <si>
    <t>Technical Studies Program (TSP)</t>
  </si>
  <si>
    <t>Grand Total*</t>
  </si>
  <si>
    <t>Male</t>
  </si>
  <si>
    <t>Female</t>
  </si>
  <si>
    <t>Total*</t>
  </si>
  <si>
    <t>Indicator</t>
  </si>
  <si>
    <t>Graduated Rate by Division And Gender</t>
  </si>
  <si>
    <t>Indicator Definition_EN</t>
  </si>
  <si>
    <t>Rate of Graduates by Division And Gender From Academic Year 2023-24</t>
  </si>
  <si>
    <t>Indicator Definition_AR</t>
  </si>
  <si>
    <t>معدل الخريجين حسب البرنامج والجنس في للعام الأكاديمي 2023-2024</t>
  </si>
  <si>
    <t>Dataset Name_EN</t>
  </si>
  <si>
    <t>Graduates By Division and Gender</t>
  </si>
  <si>
    <t>Dataset Name_AR</t>
  </si>
  <si>
    <t>Description_EN</t>
  </si>
  <si>
    <t>Graduates By Division and Gender Year 2023-24</t>
  </si>
  <si>
    <t>Description_AR</t>
  </si>
  <si>
    <t>الخريجون حسب البرنامج والجنس في للعام الأكاديمي 2023-2024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</si>
  <si>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</si>
  <si>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</si>
  <si>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</si>
  <si>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</si>
  <si>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</si>
  <si>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</si>
  <si>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</si>
  <si>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</si>
  <si>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</si>
  <si>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 and gender</t>
  </si>
  <si>
    <t>Language</t>
  </si>
  <si>
    <t>Arabic (AR) and English (EN)</t>
  </si>
  <si>
    <t>Keyterms/ tags ( they mean the attributes)</t>
  </si>
  <si>
    <t>Graduates, Division, Gender</t>
  </si>
  <si>
    <t>SDG Goals</t>
  </si>
  <si>
    <t>Quality Education
Gender Equality</t>
  </si>
  <si>
    <t>Data</t>
  </si>
  <si>
    <t>Data Field</t>
  </si>
  <si>
    <t>Division</t>
  </si>
  <si>
    <t>This field represents the academic divisions or departments under which the graduates completed their programs.</t>
  </si>
  <si>
    <t>This field represents the number of male graduates in each division.</t>
  </si>
  <si>
    <t>This field represents the number of female graduates in each division.</t>
  </si>
  <si>
    <t>Total</t>
  </si>
  <si>
    <t>This field represents the combined total number of male and female graduates in each division.</t>
  </si>
  <si>
    <t>البيانات</t>
  </si>
  <si>
    <t>حقل البيانات</t>
  </si>
  <si>
    <t>البرنامج</t>
  </si>
  <si>
    <t>هذا الحقل يمثل البرامج الأكاديمية التي أكمل فيها الخريجون برامجهم.</t>
  </si>
  <si>
    <t>هذا الحقل يمثل عدد الخريجين الذكور في كل برنامج.</t>
  </si>
  <si>
    <t>هذا الحقل يمثل عدد الخريجات الإناث في كل برنامج.</t>
  </si>
  <si>
    <t>المجموع</t>
  </si>
  <si>
    <t>هذا الحقل يمثل عدد الخريجين الذكور والخريجات الإناث معاً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</si>
</sst>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4" fillId="2" borderId="2" xfId="0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0" applyFont="1"/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vertical="top"/>
    </xf>
    <xf numFmtId="49" fontId="4" fillId="3" borderId="3" xfId="0" applyNumberFormat="1" applyFont="1" applyFill="1" applyBorder="1" applyAlignment="1">
      <alignment horizontal="right" vertical="center" wrapText="1"/>
    </xf>
    <xf numFmtId="49" fontId="5" fillId="3" borderId="3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49" fontId="3" fillId="3" borderId="0" xfId="0" applyNumberFormat="1" applyFont="1" applyFill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9" fontId="2" fillId="2" borderId="1" xfId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5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/>
              <a:t>المجموع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7-431A-8A62-4AD6EA312A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7-431A-8A62-4AD6EA312A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7-431A-8A62-4AD6EA312A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47-431A-8A62-4AD6EA312A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47-431A-8A62-4AD6EA312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47-431A-8A62-4AD6EA312A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47-431A-8A62-4AD6EA312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47-431A-8A62-4AD6EA312A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47-431A-8A62-4AD6EA312A08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1.4830508474576272E-2</c:v>
                </c:pt>
                <c:pt idx="1">
                  <c:v>0.13771186440677965</c:v>
                </c:pt>
                <c:pt idx="3">
                  <c:v>0</c:v>
                </c:pt>
                <c:pt idx="4">
                  <c:v>0.2902542372881356</c:v>
                </c:pt>
                <c:pt idx="5">
                  <c:v>6.3559322033898309E-3</c:v>
                </c:pt>
                <c:pt idx="6">
                  <c:v>0.34675141242937851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A-4AEC-BE79-11C3DE115B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47-431A-8A62-4AD6EA312A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47-431A-8A62-4AD6EA312A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47-431A-8A62-4AD6EA312A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47-431A-8A62-4AD6EA312A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047-431A-8A62-4AD6EA312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047-431A-8A62-4AD6EA312A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047-431A-8A62-4AD6EA312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047-431A-8A62-4AD6EA312A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047-431A-8A62-4AD6EA312A08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AR'!$B$14:$J$14</c:f>
              <c:numCache>
                <c:formatCode>0%</c:formatCode>
                <c:ptCount val="9"/>
                <c:pt idx="0">
                  <c:v>9.757258448357925E-2</c:v>
                </c:pt>
                <c:pt idx="1">
                  <c:v>0.30080913850547358</c:v>
                </c:pt>
                <c:pt idx="2">
                  <c:v>0.20656830080913852</c:v>
                </c:pt>
                <c:pt idx="3">
                  <c:v>4.9024274155164208E-2</c:v>
                </c:pt>
                <c:pt idx="4">
                  <c:v>0.17515468824369348</c:v>
                </c:pt>
                <c:pt idx="5">
                  <c:v>0.16563541170871013</c:v>
                </c:pt>
                <c:pt idx="6">
                  <c:v>5.235602094240838E-3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FA-4AEC-BE79-11C3DE115B16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047-431A-8A62-4AD6EA312A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047-431A-8A62-4AD6EA312A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047-431A-8A62-4AD6EA312A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4047-431A-8A62-4AD6EA312A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4047-431A-8A62-4AD6EA312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4047-431A-8A62-4AD6EA312A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4047-431A-8A62-4AD6EA312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4047-431A-8A62-4AD6EA312A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4047-431A-8A62-4AD6EA312A08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AR'!$B$15:$J$15</c:f>
              <c:numCache>
                <c:formatCode>0%</c:formatCode>
                <c:ptCount val="9"/>
                <c:pt idx="0">
                  <c:v>6.4259311913562697E-2</c:v>
                </c:pt>
                <c:pt idx="1">
                  <c:v>0.23514358828547058</c:v>
                </c:pt>
                <c:pt idx="2">
                  <c:v>5.0042649985783338E-2</c:v>
                </c:pt>
                <c:pt idx="3">
                  <c:v>2.9286323571225476E-2</c:v>
                </c:pt>
                <c:pt idx="4">
                  <c:v>0.22149559283480239</c:v>
                </c:pt>
                <c:pt idx="5">
                  <c:v>0.10150696616434461</c:v>
                </c:pt>
                <c:pt idx="6">
                  <c:v>0.14273528575490474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FA-4AEC-BE79-11C3DE115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AR'!$A$13</c:f>
              <c:strCache>
                <c:ptCount val="1"/>
                <c:pt idx="0">
                  <c:v>ذكور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EC-4379-BA87-9DDD25379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EC-4379-BA87-9DDD25379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EC-4379-BA87-9DDD25379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EC-4379-BA87-9DDD25379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EC-4379-BA87-9DDD25379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EC-4379-BA87-9DDD25379D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EC-4379-BA87-9DDD25379D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EC-4379-BA87-9DDD25379D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2EC-4379-BA87-9DDD25379D30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AR'!$B$13:$J$13</c:f>
              <c:numCache>
                <c:formatCode>0%</c:formatCode>
                <c:ptCount val="9"/>
                <c:pt idx="0">
                  <c:v>1.4830508474576272E-2</c:v>
                </c:pt>
                <c:pt idx="1">
                  <c:v>0.13771186440677965</c:v>
                </c:pt>
                <c:pt idx="3">
                  <c:v>0</c:v>
                </c:pt>
                <c:pt idx="4">
                  <c:v>0.2902542372881356</c:v>
                </c:pt>
                <c:pt idx="5">
                  <c:v>6.3559322033898309E-3</c:v>
                </c:pt>
                <c:pt idx="6">
                  <c:v>0.34675141242937851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4-4E8D-A36B-FFC0B8819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'Graduates by Division &amp; Gen AR'!$A$14</c:f>
              <c:strCache>
                <c:ptCount val="1"/>
                <c:pt idx="0">
                  <c:v>إناث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DC-4994-9082-6D7439BA91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DC-4994-9082-6D7439BA91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DC-4994-9082-6D7439BA91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DC-4994-9082-6D7439BA91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DC-4994-9082-6D7439BA91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DC-4994-9082-6D7439BA91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DC-4994-9082-6D7439BA91B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DC-4994-9082-6D7439BA91B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5DC-4994-9082-6D7439BA91BF}"/>
              </c:ext>
            </c:extLst>
          </c:dPt>
          <c:cat>
            <c:strRef>
              <c:f>'Graduates by Division &amp; Gen AR'!$B$12:$J$12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 الكلي</c:v>
                </c:pt>
              </c:strCache>
            </c:strRef>
          </c:cat>
          <c:val>
            <c:numRef>
              <c:f>'Graduates by Division &amp; Gen AR'!$B$14:$J$14</c:f>
              <c:numCache>
                <c:formatCode>0%</c:formatCode>
                <c:ptCount val="9"/>
                <c:pt idx="0">
                  <c:v>9.757258448357925E-2</c:v>
                </c:pt>
                <c:pt idx="1">
                  <c:v>0.30080913850547358</c:v>
                </c:pt>
                <c:pt idx="2">
                  <c:v>0.20656830080913852</c:v>
                </c:pt>
                <c:pt idx="3">
                  <c:v>4.9024274155164208E-2</c:v>
                </c:pt>
                <c:pt idx="4">
                  <c:v>0.17515468824369348</c:v>
                </c:pt>
                <c:pt idx="5">
                  <c:v>0.16563541170871013</c:v>
                </c:pt>
                <c:pt idx="6">
                  <c:v>5.235602094240838E-3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3-4AD9-8D72-F9D3D3B84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Gender'!$A$11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CB-4B41-8EC5-BC7EABB67F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CB-4B41-8EC5-BC7EABB67F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CB-4B41-8EC5-BC7EABB67F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ACB-4B41-8EC5-BC7EABB67F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ACB-4B41-8EC5-BC7EABB67F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CB-4B41-8EC5-BC7EABB67F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ACB-4B41-8EC5-BC7EABB67F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ACB-4B41-8EC5-BC7EABB67F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Gender'!$B$11:$I$11</c:f>
              <c:numCache>
                <c:formatCode>0%</c:formatCode>
                <c:ptCount val="8"/>
                <c:pt idx="0">
                  <c:v>1.4830508474576272E-2</c:v>
                </c:pt>
                <c:pt idx="1">
                  <c:v>0.13771186440677965</c:v>
                </c:pt>
                <c:pt idx="3">
                  <c:v>0</c:v>
                </c:pt>
                <c:pt idx="4">
                  <c:v>0.2902542372881356</c:v>
                </c:pt>
                <c:pt idx="5">
                  <c:v>6.3559322033898309E-3</c:v>
                </c:pt>
                <c:pt idx="6">
                  <c:v>0.34675141242937851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6-446B-9AB1-B358B78D8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Gender'!$A$12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14-4F8E-96FF-CA340516D3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14-4F8E-96FF-CA340516D3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14-4F8E-96FF-CA340516D3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714-4F8E-96FF-CA340516D3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714-4F8E-96FF-CA340516D3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714-4F8E-96FF-CA340516D3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714-4F8E-96FF-CA340516D3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714-4F8E-96FF-CA340516D3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Gender'!$B$12:$I$12</c:f>
              <c:numCache>
                <c:formatCode>0%</c:formatCode>
                <c:ptCount val="8"/>
                <c:pt idx="0">
                  <c:v>9.757258448357925E-2</c:v>
                </c:pt>
                <c:pt idx="1">
                  <c:v>0.30080913850547358</c:v>
                </c:pt>
                <c:pt idx="2">
                  <c:v>0.20656830080913852</c:v>
                </c:pt>
                <c:pt idx="3">
                  <c:v>4.9024274155164208E-2</c:v>
                </c:pt>
                <c:pt idx="4">
                  <c:v>0.17515468824369348</c:v>
                </c:pt>
                <c:pt idx="5">
                  <c:v>0.16563541170871013</c:v>
                </c:pt>
                <c:pt idx="6">
                  <c:v>5.235602094240838E-3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6-40E3-96C4-528E2FB6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'Graduates by Division &amp; Gender'!$A$13</c:f>
              <c:strCache>
                <c:ptCount val="1"/>
                <c:pt idx="0">
                  <c:v>Total*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7C7-4B31-A256-41B4B5AB76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7C7-4B31-A256-41B4B5AB76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7C7-4B31-A256-41B4B5AB76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7C7-4B31-A256-41B4B5AB76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7C7-4B31-A256-41B4B5AB76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7C7-4B31-A256-41B4B5AB76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7C7-4B31-A256-41B4B5AB76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7C7-4B31-A256-41B4B5AB76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'Graduates by Division &amp; Gender'!$B$10:$I$10</c:f>
              <c:strCache>
                <c:ptCount val="8"/>
                <c:pt idx="0">
                  <c:v>Applied Media</c:v>
                </c:pt>
                <c:pt idx="1">
                  <c:v>Business</c:v>
                </c:pt>
                <c:pt idx="2">
                  <c:v>Computer &amp; Information Science</c:v>
                </c:pt>
                <c:pt idx="3">
                  <c:v>Education</c:v>
                </c:pt>
                <c:pt idx="4">
                  <c:v>Engineering Tech &amp; Science</c:v>
                </c:pt>
                <c:pt idx="5">
                  <c:v>Health Sciences</c:v>
                </c:pt>
                <c:pt idx="6">
                  <c:v>Military and Security</c:v>
                </c:pt>
                <c:pt idx="7">
                  <c:v>Technical Studies Program (TSP)</c:v>
                </c:pt>
              </c:strCache>
            </c:strRef>
          </c:cat>
          <c:val>
            <c:numRef>
              <c:f>'Graduates by Division &amp; Gender'!$B$13:$I$13</c:f>
              <c:numCache>
                <c:formatCode>0%</c:formatCode>
                <c:ptCount val="8"/>
                <c:pt idx="0">
                  <c:v>6.4259311913562697E-2</c:v>
                </c:pt>
                <c:pt idx="1">
                  <c:v>0.23514358828547058</c:v>
                </c:pt>
                <c:pt idx="2">
                  <c:v>5.0042649985783338E-2</c:v>
                </c:pt>
                <c:pt idx="3">
                  <c:v>2.9286323571225476E-2</c:v>
                </c:pt>
                <c:pt idx="4">
                  <c:v>0.22149559283480239</c:v>
                </c:pt>
                <c:pt idx="5">
                  <c:v>0.10150696616434461</c:v>
                </c:pt>
                <c:pt idx="6">
                  <c:v>0.14273528575490474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A-47CC-AC0E-6838CE74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17</xdr:row>
      <xdr:rowOff>95250</xdr:rowOff>
    </xdr:from>
    <xdr:to>
      <xdr:col>7</xdr:col>
      <xdr:colOff>171450</xdr:colOff>
      <xdr:row>43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A746E2-C78D-9A00-CCF9-D8EDE2EB8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17</xdr:row>
      <xdr:rowOff>9525</xdr:rowOff>
    </xdr:from>
    <xdr:to>
      <xdr:col>11</xdr:col>
      <xdr:colOff>238125</xdr:colOff>
      <xdr:row>31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F48963-FC70-9088-8ED0-7FCB9D0B500B}"/>
            </a:ext>
            <a:ext uri="{147F2762-F138-4A5C-976F-8EAC2B608ADB}">
              <a16:predDERef xmlns:a16="http://schemas.microsoft.com/office/drawing/2014/main" pred="{FDA746E2-C78D-9A00-CCF9-D8EDE2EB8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876300</xdr:colOff>
      <xdr:row>35</xdr:row>
      <xdr:rowOff>104775</xdr:rowOff>
    </xdr:from>
    <xdr:to>
      <xdr:col>11</xdr:col>
      <xdr:colOff>542925</xdr:colOff>
      <xdr:row>49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CE6654-9923-2AD7-FA73-97212BDDA123}"/>
            </a:ext>
            <a:ext uri="{147F2762-F138-4A5C-976F-8EAC2B608ADB}">
              <a16:predDERef xmlns:a16="http://schemas.microsoft.com/office/drawing/2014/main" pred="{6BF48963-FC70-9088-8ED0-7FCB9D0B5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184150</xdr:rowOff>
    </xdr:from>
    <xdr:to>
      <xdr:col>5</xdr:col>
      <xdr:colOff>1005840</xdr:colOff>
      <xdr:row>30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62230</xdr:rowOff>
    </xdr:from>
    <xdr:to>
      <xdr:col>5</xdr:col>
      <xdr:colOff>1054100</xdr:colOff>
      <xdr:row>46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  <a:ext uri="{147F2762-F138-4A5C-976F-8EAC2B608ADB}">
              <a16:predDERef xmlns:a16="http://schemas.microsoft.com/office/drawing/2014/main" pre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140970</xdr:rowOff>
    </xdr:from>
    <xdr:to>
      <xdr:col>5</xdr:col>
      <xdr:colOff>1135380</xdr:colOff>
      <xdr:row>64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  <a:ext uri="{147F2762-F138-4A5C-976F-8EAC2B608ADB}">
              <a16:predDERef xmlns:a16="http://schemas.microsoft.com/office/drawing/2014/main" pre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5"/>
  <sheetViews>
    <sheetView rightToLeft="1" topLeftCell="A23" workbookViewId="0">
      <selection activeCell="G52" sqref="G52"/>
    </sheetView>
  </sheetViews>
  <sheetFormatPr defaultColWidth="8.85546875" defaultRowHeight="15"/>
  <cols>
    <col min="1" max="1" width="8.85546875" style="12"/>
    <col min="2" max="2" width="12.85546875" style="12" customWidth="1"/>
    <col min="3" max="3" width="9" style="12" bestFit="1" customWidth="1"/>
    <col min="4" max="4" width="9.140625" style="12" bestFit="1" customWidth="1"/>
    <col min="5" max="5" width="13.85546875" style="12" customWidth="1"/>
    <col min="6" max="6" width="31.85546875" style="12" customWidth="1"/>
    <col min="7" max="7" width="28.7109375" style="12" customWidth="1"/>
    <col min="8" max="8" width="30.140625" style="12" customWidth="1"/>
    <col min="9" max="9" width="22.140625" style="12" customWidth="1"/>
    <col min="10" max="10" width="12.140625" style="12" bestFit="1" customWidth="1"/>
    <col min="11" max="14" width="9.140625" style="12"/>
    <col min="15" max="15" width="12.42578125" style="12" customWidth="1"/>
    <col min="16" max="16" width="17.5703125" style="12" customWidth="1"/>
    <col min="17" max="17" width="13.42578125" style="12" customWidth="1"/>
    <col min="18" max="18" width="17.7109375" style="12" customWidth="1"/>
    <col min="19" max="19" width="18.140625" style="12" customWidth="1"/>
    <col min="20" max="20" width="17.5703125" style="12" customWidth="1"/>
    <col min="21" max="21" width="16" style="12" customWidth="1"/>
    <col min="22" max="22" width="15.140625" style="12" customWidth="1"/>
    <col min="23" max="16384" width="8.85546875" style="12"/>
  </cols>
  <sheetData>
    <row r="3" spans="1:10" ht="18">
      <c r="A3" s="27" t="s">
        <v>0</v>
      </c>
      <c r="B3" s="27"/>
      <c r="C3" s="27"/>
      <c r="D3" s="27"/>
      <c r="E3" s="27"/>
      <c r="F3" s="27"/>
      <c r="G3" s="27"/>
    </row>
    <row r="4" spans="1:10" ht="15.75">
      <c r="A4" s="28" t="s">
        <v>1</v>
      </c>
      <c r="B4" s="28"/>
      <c r="C4" s="28"/>
      <c r="D4" s="28"/>
      <c r="E4" s="28"/>
      <c r="F4" s="28"/>
      <c r="G4" s="28"/>
    </row>
    <row r="5" spans="1:10" ht="36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5" t="s">
        <v>10</v>
      </c>
    </row>
    <row r="6" spans="1:10">
      <c r="A6" s="16" t="s">
        <v>11</v>
      </c>
      <c r="B6" s="12">
        <v>21</v>
      </c>
      <c r="C6" s="12">
        <v>195</v>
      </c>
      <c r="D6" s="12">
        <v>289</v>
      </c>
      <c r="F6" s="12">
        <v>411</v>
      </c>
      <c r="G6" s="12">
        <v>9</v>
      </c>
      <c r="H6" s="12">
        <v>491</v>
      </c>
      <c r="I6" s="12">
        <v>0</v>
      </c>
      <c r="J6" s="17">
        <f>SUM(B6:I6)</f>
        <v>1416</v>
      </c>
    </row>
    <row r="7" spans="1:10">
      <c r="A7" s="16" t="s">
        <v>12</v>
      </c>
      <c r="B7" s="12">
        <v>205</v>
      </c>
      <c r="C7" s="12">
        <v>632</v>
      </c>
      <c r="D7" s="12">
        <v>434</v>
      </c>
      <c r="E7" s="12">
        <v>103</v>
      </c>
      <c r="F7" s="12">
        <v>368</v>
      </c>
      <c r="G7" s="12">
        <v>348</v>
      </c>
      <c r="H7" s="12">
        <v>11</v>
      </c>
      <c r="I7" s="12">
        <v>0</v>
      </c>
      <c r="J7" s="17">
        <f>SUM(B7:I7)</f>
        <v>2101</v>
      </c>
    </row>
    <row r="8" spans="1:10">
      <c r="A8" s="18" t="s">
        <v>13</v>
      </c>
      <c r="B8" s="19">
        <f>B6+B7</f>
        <v>226</v>
      </c>
      <c r="C8" s="19">
        <f t="shared" ref="C8" si="0">C6+C7</f>
        <v>827</v>
      </c>
      <c r="D8" s="19">
        <v>176</v>
      </c>
      <c r="E8" s="19">
        <f t="shared" ref="E8:J8" si="1">E6+E7</f>
        <v>103</v>
      </c>
      <c r="F8" s="19">
        <f t="shared" si="1"/>
        <v>779</v>
      </c>
      <c r="G8" s="19">
        <f t="shared" si="1"/>
        <v>357</v>
      </c>
      <c r="H8" s="19">
        <f t="shared" si="1"/>
        <v>502</v>
      </c>
      <c r="I8" s="19">
        <f t="shared" si="1"/>
        <v>0</v>
      </c>
      <c r="J8" s="19">
        <f t="shared" si="1"/>
        <v>3517</v>
      </c>
    </row>
    <row r="12" spans="1:10" ht="36">
      <c r="A12" s="13"/>
      <c r="B12" s="14" t="s">
        <v>2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14" t="s">
        <v>9</v>
      </c>
      <c r="J12" s="15" t="s">
        <v>10</v>
      </c>
    </row>
    <row r="13" spans="1:10">
      <c r="A13" s="16" t="s">
        <v>11</v>
      </c>
      <c r="B13" s="20">
        <f>B6/$J6</f>
        <v>1.4830508474576272E-2</v>
      </c>
      <c r="C13" s="20">
        <f t="shared" ref="C13" si="2">C6/$J6</f>
        <v>0.13771186440677965</v>
      </c>
      <c r="D13" s="20"/>
      <c r="E13" s="20">
        <f t="shared" ref="E13:J13" si="3">E6/$J6</f>
        <v>0</v>
      </c>
      <c r="F13" s="20">
        <f t="shared" si="3"/>
        <v>0.2902542372881356</v>
      </c>
      <c r="G13" s="20">
        <f t="shared" si="3"/>
        <v>6.3559322033898309E-3</v>
      </c>
      <c r="H13" s="20">
        <f t="shared" si="3"/>
        <v>0.34675141242937851</v>
      </c>
      <c r="I13" s="20">
        <f t="shared" si="3"/>
        <v>0</v>
      </c>
      <c r="J13" s="20">
        <f t="shared" si="3"/>
        <v>1</v>
      </c>
    </row>
    <row r="14" spans="1:10">
      <c r="A14" s="16" t="s">
        <v>12</v>
      </c>
      <c r="B14" s="20">
        <f t="shared" ref="B14:J14" si="4">B7/$J7</f>
        <v>9.757258448357925E-2</v>
      </c>
      <c r="C14" s="20">
        <f t="shared" si="4"/>
        <v>0.30080913850547358</v>
      </c>
      <c r="D14" s="20">
        <f t="shared" si="4"/>
        <v>0.20656830080913852</v>
      </c>
      <c r="E14" s="20">
        <f t="shared" si="4"/>
        <v>4.9024274155164208E-2</v>
      </c>
      <c r="F14" s="20">
        <f t="shared" si="4"/>
        <v>0.17515468824369348</v>
      </c>
      <c r="G14" s="20">
        <f t="shared" si="4"/>
        <v>0.16563541170871013</v>
      </c>
      <c r="H14" s="20">
        <f t="shared" si="4"/>
        <v>5.235602094240838E-3</v>
      </c>
      <c r="I14" s="20">
        <f t="shared" si="4"/>
        <v>0</v>
      </c>
      <c r="J14" s="20">
        <f t="shared" si="4"/>
        <v>1</v>
      </c>
    </row>
    <row r="15" spans="1:10">
      <c r="A15" s="18" t="s">
        <v>13</v>
      </c>
      <c r="B15" s="20">
        <f t="shared" ref="B15:J15" si="5">B8/$J8</f>
        <v>6.4259311913562697E-2</v>
      </c>
      <c r="C15" s="20">
        <f t="shared" si="5"/>
        <v>0.23514358828547058</v>
      </c>
      <c r="D15" s="20">
        <f t="shared" si="5"/>
        <v>5.0042649985783338E-2</v>
      </c>
      <c r="E15" s="20">
        <f t="shared" si="5"/>
        <v>2.9286323571225476E-2</v>
      </c>
      <c r="F15" s="20">
        <f t="shared" si="5"/>
        <v>0.22149559283480239</v>
      </c>
      <c r="G15" s="20">
        <f t="shared" si="5"/>
        <v>0.10150696616434461</v>
      </c>
      <c r="H15" s="20">
        <f t="shared" si="5"/>
        <v>0.14273528575490474</v>
      </c>
      <c r="I15" s="20">
        <f t="shared" si="5"/>
        <v>0</v>
      </c>
      <c r="J15" s="20">
        <f t="shared" si="5"/>
        <v>1</v>
      </c>
    </row>
  </sheetData>
  <mergeCells count="2">
    <mergeCell ref="A3:G3"/>
    <mergeCell ref="A4:G4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opLeftCell="A51" workbookViewId="0">
      <selection activeCell="L1" sqref="L1"/>
    </sheetView>
  </sheetViews>
  <sheetFormatPr defaultColWidth="8.85546875" defaultRowHeight="15"/>
  <cols>
    <col min="2" max="2" width="12.85546875" customWidth="1"/>
    <col min="3" max="3" width="9" bestFit="1" customWidth="1"/>
    <col min="4" max="4" width="9.140625" bestFit="1" customWidth="1"/>
    <col min="5" max="5" width="13.85546875" customWidth="1"/>
    <col min="6" max="6" width="31.85546875" customWidth="1"/>
    <col min="7" max="7" width="28.7109375" customWidth="1"/>
    <col min="8" max="8" width="30.140625" customWidth="1"/>
    <col min="9" max="9" width="22.140625" customWidth="1"/>
    <col min="10" max="10" width="12.140625" bestFit="1" customWidth="1"/>
  </cols>
  <sheetData>
    <row r="1" spans="1:10" ht="18">
      <c r="A1" s="27" t="s">
        <v>14</v>
      </c>
      <c r="B1" s="27"/>
      <c r="C1" s="27"/>
      <c r="D1" s="27"/>
      <c r="E1" s="27"/>
      <c r="F1" s="27"/>
      <c r="G1" s="27"/>
    </row>
    <row r="2" spans="1:10" ht="15.75">
      <c r="A2" s="28" t="s">
        <v>15</v>
      </c>
      <c r="B2" s="28"/>
      <c r="C2" s="28"/>
      <c r="D2" s="28"/>
      <c r="E2" s="28"/>
      <c r="F2" s="28"/>
      <c r="G2" s="28"/>
    </row>
    <row r="3" spans="1:10" ht="32.450000000000003" customHeight="1">
      <c r="A3" s="1"/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 t="s">
        <v>24</v>
      </c>
    </row>
    <row r="4" spans="1:10">
      <c r="A4" s="4" t="s">
        <v>25</v>
      </c>
      <c r="B4" s="8">
        <v>21</v>
      </c>
      <c r="C4" s="8">
        <v>195</v>
      </c>
      <c r="D4" s="8">
        <v>289</v>
      </c>
      <c r="E4" s="8"/>
      <c r="F4" s="8">
        <v>411</v>
      </c>
      <c r="G4" s="8">
        <v>9</v>
      </c>
      <c r="H4" s="8">
        <v>491</v>
      </c>
      <c r="I4" s="8">
        <v>0</v>
      </c>
      <c r="J4" s="9">
        <f>SUM(B4:I4)</f>
        <v>1416</v>
      </c>
    </row>
    <row r="5" spans="1:10">
      <c r="A5" s="4" t="s">
        <v>26</v>
      </c>
      <c r="B5" s="8">
        <v>205</v>
      </c>
      <c r="C5" s="8">
        <v>632</v>
      </c>
      <c r="D5" s="8">
        <v>434</v>
      </c>
      <c r="E5" s="8">
        <v>103</v>
      </c>
      <c r="F5" s="8">
        <v>368</v>
      </c>
      <c r="G5" s="8">
        <v>348</v>
      </c>
      <c r="H5" s="8">
        <v>11</v>
      </c>
      <c r="I5" s="8">
        <v>0</v>
      </c>
      <c r="J5" s="9">
        <f>SUM(B5:I5)</f>
        <v>2101</v>
      </c>
    </row>
    <row r="6" spans="1:10">
      <c r="A6" s="5" t="s">
        <v>27</v>
      </c>
      <c r="B6" s="6">
        <f>B4+B5</f>
        <v>226</v>
      </c>
      <c r="C6" s="6">
        <f t="shared" ref="C6:J6" si="0">C4+C5</f>
        <v>827</v>
      </c>
      <c r="D6" s="6">
        <v>176</v>
      </c>
      <c r="E6" s="6">
        <f t="shared" si="0"/>
        <v>103</v>
      </c>
      <c r="F6" s="6">
        <f t="shared" si="0"/>
        <v>779</v>
      </c>
      <c r="G6" s="6">
        <f t="shared" si="0"/>
        <v>357</v>
      </c>
      <c r="H6" s="6">
        <f t="shared" si="0"/>
        <v>502</v>
      </c>
      <c r="I6" s="6">
        <f t="shared" si="0"/>
        <v>0</v>
      </c>
      <c r="J6" s="6">
        <f t="shared" si="0"/>
        <v>3517</v>
      </c>
    </row>
    <row r="10" spans="1:10" ht="32.450000000000003" customHeight="1">
      <c r="A10" s="1"/>
      <c r="B10" s="2" t="s">
        <v>16</v>
      </c>
      <c r="C10" s="2" t="s">
        <v>17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22</v>
      </c>
      <c r="I10" s="2" t="s">
        <v>23</v>
      </c>
      <c r="J10" s="3" t="s">
        <v>24</v>
      </c>
    </row>
    <row r="11" spans="1:10">
      <c r="A11" s="4" t="s">
        <v>25</v>
      </c>
      <c r="B11" s="7">
        <f>B4/$J4</f>
        <v>1.4830508474576272E-2</v>
      </c>
      <c r="C11" s="7">
        <f t="shared" ref="C11:J11" si="1">C4/$J4</f>
        <v>0.13771186440677965</v>
      </c>
      <c r="D11" s="7"/>
      <c r="E11" s="7">
        <f t="shared" si="1"/>
        <v>0</v>
      </c>
      <c r="F11" s="7">
        <f t="shared" si="1"/>
        <v>0.2902542372881356</v>
      </c>
      <c r="G11" s="7">
        <f t="shared" si="1"/>
        <v>6.3559322033898309E-3</v>
      </c>
      <c r="H11" s="7">
        <f t="shared" si="1"/>
        <v>0.34675141242937851</v>
      </c>
      <c r="I11" s="7">
        <f t="shared" si="1"/>
        <v>0</v>
      </c>
      <c r="J11" s="7">
        <f t="shared" si="1"/>
        <v>1</v>
      </c>
    </row>
    <row r="12" spans="1:10">
      <c r="A12" s="4" t="s">
        <v>26</v>
      </c>
      <c r="B12" s="7">
        <f t="shared" ref="B12:J12" si="2">B5/$J5</f>
        <v>9.757258448357925E-2</v>
      </c>
      <c r="C12" s="7">
        <f t="shared" si="2"/>
        <v>0.30080913850547358</v>
      </c>
      <c r="D12" s="7">
        <f t="shared" si="2"/>
        <v>0.20656830080913852</v>
      </c>
      <c r="E12" s="7">
        <f t="shared" si="2"/>
        <v>4.9024274155164208E-2</v>
      </c>
      <c r="F12" s="7">
        <f t="shared" si="2"/>
        <v>0.17515468824369348</v>
      </c>
      <c r="G12" s="7">
        <f t="shared" si="2"/>
        <v>0.16563541170871013</v>
      </c>
      <c r="H12" s="7">
        <f t="shared" si="2"/>
        <v>5.235602094240838E-3</v>
      </c>
      <c r="I12" s="7">
        <f t="shared" si="2"/>
        <v>0</v>
      </c>
      <c r="J12" s="7">
        <f t="shared" si="2"/>
        <v>1</v>
      </c>
    </row>
    <row r="13" spans="1:10">
      <c r="A13" s="5" t="s">
        <v>27</v>
      </c>
      <c r="B13" s="7">
        <f t="shared" ref="B13:J13" si="3">B6/$J6</f>
        <v>6.4259311913562697E-2</v>
      </c>
      <c r="C13" s="7">
        <f t="shared" si="3"/>
        <v>0.23514358828547058</v>
      </c>
      <c r="D13" s="7">
        <f t="shared" si="3"/>
        <v>5.0042649985783338E-2</v>
      </c>
      <c r="E13" s="7">
        <f t="shared" si="3"/>
        <v>2.9286323571225476E-2</v>
      </c>
      <c r="F13" s="7">
        <f t="shared" si="3"/>
        <v>0.22149559283480239</v>
      </c>
      <c r="G13" s="7">
        <f t="shared" si="3"/>
        <v>0.10150696616434461</v>
      </c>
      <c r="H13" s="7">
        <f t="shared" si="3"/>
        <v>0.14273528575490474</v>
      </c>
      <c r="I13" s="7">
        <f t="shared" si="3"/>
        <v>0</v>
      </c>
      <c r="J13" s="7">
        <f t="shared" si="3"/>
        <v>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B3" sqref="B3"/>
    </sheetView>
  </sheetViews>
  <sheetFormatPr defaultRowHeight="15"/>
  <cols>
    <col min="1" max="1" width="39.5703125" style="24" bestFit="1" customWidth="1"/>
    <col min="2" max="2" width="65.42578125" bestFit="1" customWidth="1"/>
  </cols>
  <sheetData>
    <row r="1" spans="1:2" ht="15.75" thickBot="1">
      <c r="A1" s="23" t="s">
        <v>28</v>
      </c>
      <c r="B1" s="21" t="s">
        <v>29</v>
      </c>
    </row>
    <row r="2" spans="1:2">
      <c r="A2" s="23" t="s">
        <v>30</v>
      </c>
      <c r="B2" s="21" t="s">
        <v>31</v>
      </c>
    </row>
    <row r="3" spans="1:2">
      <c r="A3" s="23" t="s">
        <v>32</v>
      </c>
      <c r="B3" s="22" t="s">
        <v>33</v>
      </c>
    </row>
    <row r="4" spans="1:2" ht="15.75" thickBot="1">
      <c r="A4" s="24" t="s">
        <v>34</v>
      </c>
      <c r="B4" s="8" t="s">
        <v>35</v>
      </c>
    </row>
    <row r="5" spans="1:2">
      <c r="A5" s="24" t="s">
        <v>36</v>
      </c>
      <c r="B5" s="22" t="s">
        <v>0</v>
      </c>
    </row>
    <row r="6" spans="1:2">
      <c r="A6" s="24" t="s">
        <v>37</v>
      </c>
      <c r="B6" s="8" t="s">
        <v>38</v>
      </c>
    </row>
    <row r="7" spans="1:2">
      <c r="A7" s="24" t="s">
        <v>39</v>
      </c>
      <c r="B7" s="22" t="s">
        <v>40</v>
      </c>
    </row>
    <row r="8" spans="1:2">
      <c r="A8" s="24" t="s">
        <v>41</v>
      </c>
      <c r="B8" s="8" t="s">
        <v>42</v>
      </c>
    </row>
    <row r="9" spans="1:2">
      <c r="A9" s="24" t="s">
        <v>43</v>
      </c>
      <c r="B9" s="8" t="s">
        <v>44</v>
      </c>
    </row>
    <row r="10" spans="1:2">
      <c r="A10" s="24" t="s">
        <v>45</v>
      </c>
      <c r="B10" s="8" t="s">
        <v>46</v>
      </c>
    </row>
    <row r="11" spans="1:2">
      <c r="A11" s="24" t="s">
        <v>47</v>
      </c>
      <c r="B11" s="8">
        <v>80069428</v>
      </c>
    </row>
    <row r="12" spans="1:2">
      <c r="A12" s="24" t="s">
        <v>48</v>
      </c>
      <c r="B12" s="10">
        <v>45653</v>
      </c>
    </row>
    <row r="13" spans="1:2">
      <c r="A13" s="24" t="s">
        <v>49</v>
      </c>
      <c r="B13" s="8" t="s">
        <v>50</v>
      </c>
    </row>
    <row r="14" spans="1:2">
      <c r="A14" s="24" t="s">
        <v>51</v>
      </c>
      <c r="B14" s="8" t="s">
        <v>52</v>
      </c>
    </row>
    <row r="15" spans="1:2" ht="15.75" thickBot="1">
      <c r="A15" s="24" t="s">
        <v>53</v>
      </c>
      <c r="B15" s="8" t="s">
        <v>54</v>
      </c>
    </row>
    <row r="16" spans="1:2" ht="30" thickBot="1">
      <c r="A16" s="25" t="s">
        <v>55</v>
      </c>
      <c r="B16" s="2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D1" activeCellId="1" sqref="B1:B1048576 D1:D1048576"/>
    </sheetView>
  </sheetViews>
  <sheetFormatPr defaultRowHeight="15"/>
  <cols>
    <col min="2" max="2" width="103.85546875" bestFit="1" customWidth="1"/>
  </cols>
  <sheetData>
    <row r="1" spans="1:2" s="11" customFormat="1">
      <c r="A1" s="11" t="s">
        <v>57</v>
      </c>
      <c r="B1" s="11" t="s">
        <v>58</v>
      </c>
    </row>
    <row r="2" spans="1:2">
      <c r="A2" t="s">
        <v>59</v>
      </c>
      <c r="B2" t="s">
        <v>60</v>
      </c>
    </row>
    <row r="3" spans="1:2">
      <c r="A3" t="s">
        <v>25</v>
      </c>
      <c r="B3" t="s">
        <v>61</v>
      </c>
    </row>
    <row r="4" spans="1:2">
      <c r="A4" t="s">
        <v>26</v>
      </c>
      <c r="B4" t="s">
        <v>62</v>
      </c>
    </row>
    <row r="5" spans="1:2">
      <c r="A5" t="s">
        <v>63</v>
      </c>
      <c r="B5" t="s">
        <v>64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C1" activeCellId="1" sqref="A1:A1048576 C1:C1048576"/>
    </sheetView>
  </sheetViews>
  <sheetFormatPr defaultRowHeight="15"/>
  <cols>
    <col min="1" max="1" width="7.140625" bestFit="1" customWidth="1"/>
    <col min="2" max="2" width="54.7109375" bestFit="1" customWidth="1"/>
  </cols>
  <sheetData>
    <row r="1" spans="1:2" s="11" customFormat="1">
      <c r="A1" s="11" t="s">
        <v>65</v>
      </c>
      <c r="B1" s="11" t="s">
        <v>66</v>
      </c>
    </row>
    <row r="2" spans="1:2">
      <c r="A2" t="s">
        <v>67</v>
      </c>
      <c r="B2" t="s">
        <v>68</v>
      </c>
    </row>
    <row r="3" spans="1:2">
      <c r="A3" t="s">
        <v>11</v>
      </c>
      <c r="B3" t="s">
        <v>69</v>
      </c>
    </row>
    <row r="4" spans="1:2">
      <c r="A4" t="s">
        <v>12</v>
      </c>
      <c r="B4" t="s">
        <v>70</v>
      </c>
    </row>
    <row r="5" spans="1:2">
      <c r="A5" t="s">
        <v>71</v>
      </c>
      <c r="B5" t="s">
        <v>72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89877-FCCB-4106-9AE5-2D8BB1576416}"/>
</file>

<file path=customXml/itemProps2.xml><?xml version="1.0" encoding="utf-8"?>
<ds:datastoreItem xmlns:ds="http://schemas.openxmlformats.org/officeDocument/2006/customXml" ds:itemID="{6F40BA79-7F99-4D8E-88A0-318D76CF471E}"/>
</file>

<file path=customXml/itemProps3.xml><?xml version="1.0" encoding="utf-8"?>
<ds:datastoreItem xmlns:ds="http://schemas.openxmlformats.org/officeDocument/2006/customXml" ds:itemID="{B6F2F313-7835-41E9-BBDD-090B7C517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