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eaam.Ali\Desktop\MOEI\"/>
    </mc:Choice>
  </mc:AlternateContent>
  <bookViews>
    <workbookView xWindow="0" yWindow="0" windowWidth="25200" windowHeight="11880" tabRatio="906"/>
  </bookViews>
  <sheets>
    <sheet name="Dataset" sheetId="21" r:id="rId1"/>
    <sheet name="Scoring Instructions (FCSA) " sheetId="4" state="hidden" r:id="rId2"/>
    <sheet name="Scores Input (FCSA)" sheetId="2"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2" l="1"/>
  <c r="B7" i="2"/>
  <c r="B8" i="2"/>
  <c r="B9" i="2"/>
  <c r="B10" i="2"/>
  <c r="B11" i="2"/>
  <c r="B12" i="2"/>
  <c r="B13" i="2"/>
  <c r="B14" i="2"/>
  <c r="B15" i="2"/>
  <c r="B16" i="2"/>
  <c r="B17" i="2"/>
  <c r="B18" i="2"/>
  <c r="B19" i="2"/>
  <c r="B5" i="2"/>
  <c r="C48" i="2"/>
  <c r="C47" i="2"/>
  <c r="C46" i="2"/>
  <c r="H11" i="2"/>
  <c r="I11" i="2"/>
  <c r="J11" i="2"/>
  <c r="H12" i="2"/>
  <c r="I12" i="2"/>
  <c r="J12" i="2"/>
  <c r="H13" i="2"/>
  <c r="I13" i="2"/>
  <c r="J13" i="2"/>
  <c r="H14" i="2"/>
  <c r="I14" i="2"/>
  <c r="J14" i="2"/>
  <c r="H15" i="2"/>
  <c r="I15" i="2"/>
  <c r="J15" i="2"/>
  <c r="H16" i="2"/>
  <c r="I16" i="2"/>
  <c r="J16" i="2"/>
  <c r="H17" i="2"/>
  <c r="I17" i="2"/>
  <c r="J17" i="2"/>
  <c r="H18" i="2"/>
  <c r="I18" i="2"/>
  <c r="J18" i="2"/>
  <c r="H19" i="2"/>
  <c r="I19" i="2"/>
  <c r="J19" i="2"/>
  <c r="A11" i="2"/>
  <c r="C11" i="2"/>
  <c r="E11" i="2"/>
  <c r="F11" i="2"/>
  <c r="A12" i="2"/>
  <c r="C12" i="2"/>
  <c r="E12" i="2"/>
  <c r="F12" i="2"/>
  <c r="A13" i="2"/>
  <c r="C13" i="2"/>
  <c r="E13" i="2"/>
  <c r="F13" i="2"/>
  <c r="A14" i="2"/>
  <c r="C14" i="2"/>
  <c r="E14" i="2"/>
  <c r="F14" i="2"/>
  <c r="A15" i="2"/>
  <c r="C15" i="2"/>
  <c r="E15" i="2"/>
  <c r="F15" i="2"/>
  <c r="A16" i="2"/>
  <c r="C16" i="2"/>
  <c r="E16" i="2"/>
  <c r="F16" i="2"/>
  <c r="A17" i="2"/>
  <c r="C17" i="2"/>
  <c r="E17" i="2"/>
  <c r="F17" i="2"/>
  <c r="A18" i="2"/>
  <c r="C18" i="2"/>
  <c r="E18" i="2"/>
  <c r="F18" i="2"/>
  <c r="A19" i="2"/>
  <c r="C19" i="2"/>
  <c r="E19" i="2"/>
  <c r="F19" i="2"/>
  <c r="K17" i="2"/>
  <c r="K15" i="2"/>
  <c r="K13" i="2"/>
  <c r="K12" i="2"/>
  <c r="K19" i="2"/>
  <c r="K14" i="2"/>
  <c r="K16" i="2"/>
  <c r="K18" i="2"/>
  <c r="K11" i="2"/>
  <c r="A30" i="2"/>
  <c r="A31" i="2"/>
  <c r="A32" i="2"/>
  <c r="A33" i="2"/>
  <c r="A34" i="2"/>
  <c r="A35" i="2"/>
  <c r="A36" i="2"/>
  <c r="A37" i="2"/>
  <c r="A38" i="2"/>
  <c r="A39" i="2"/>
  <c r="A40" i="2"/>
  <c r="A41" i="2"/>
  <c r="A42" i="2"/>
  <c r="A43" i="2"/>
  <c r="J5" i="2"/>
  <c r="J6" i="2"/>
  <c r="J7" i="2"/>
  <c r="J8" i="2"/>
  <c r="J9" i="2"/>
  <c r="J10" i="2"/>
  <c r="I5" i="2"/>
  <c r="F6" i="2"/>
  <c r="F7" i="2"/>
  <c r="F8" i="2"/>
  <c r="F9" i="2"/>
  <c r="F10" i="2"/>
  <c r="F5" i="2"/>
  <c r="I6" i="2"/>
  <c r="I7" i="2"/>
  <c r="I8" i="2"/>
  <c r="I9" i="2"/>
  <c r="I10" i="2"/>
  <c r="H6" i="2"/>
  <c r="H7" i="2"/>
  <c r="H8" i="2"/>
  <c r="H9" i="2"/>
  <c r="H10" i="2"/>
  <c r="H5" i="2"/>
  <c r="E6" i="2"/>
  <c r="E7" i="2"/>
  <c r="E8" i="2"/>
  <c r="E9" i="2"/>
  <c r="E10" i="2"/>
  <c r="C6" i="2"/>
  <c r="C7" i="2"/>
  <c r="C8" i="2"/>
  <c r="C9" i="2"/>
  <c r="C10" i="2"/>
  <c r="A6" i="2"/>
  <c r="A7" i="2"/>
  <c r="A8" i="2"/>
  <c r="A9" i="2"/>
  <c r="A10" i="2"/>
  <c r="K6" i="2"/>
  <c r="K5" i="2"/>
  <c r="K10" i="2"/>
  <c r="A29" i="2"/>
  <c r="C21" i="2"/>
  <c r="K9" i="2"/>
  <c r="K8" i="2"/>
  <c r="K7" i="2"/>
  <c r="C22" i="2"/>
  <c r="C49" i="2"/>
  <c r="E5" i="2"/>
  <c r="C5" i="2"/>
  <c r="A5" i="2"/>
  <c r="C23" i="2"/>
  <c r="C54" i="2" a="1"/>
  <c r="C54" i="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<sst xmlns="http://schemas.openxmlformats.org/spreadsheetml/2006/main" count="1933" uniqueCount="99">
  <si>
    <t>Indicator Name</t>
  </si>
  <si>
    <t>ODIN Datasets</t>
  </si>
  <si>
    <t>Coverage Scores</t>
  </si>
  <si>
    <t>Coverage Sub Section</t>
  </si>
  <si>
    <t>Completeness</t>
  </si>
  <si>
    <t>Completeness Score</t>
  </si>
  <si>
    <t>Score</t>
  </si>
  <si>
    <t>TOTAL OPENNESS SCORE</t>
  </si>
  <si>
    <t>TOTAL COVERAGE SCORE</t>
  </si>
  <si>
    <t>Openness Sub Section</t>
  </si>
  <si>
    <t>Nonproprietary format</t>
  </si>
  <si>
    <t>Metadata</t>
  </si>
  <si>
    <t>Machine Readabilility</t>
  </si>
  <si>
    <t>TOTAL SCORE</t>
  </si>
  <si>
    <t>Openness Scores</t>
  </si>
  <si>
    <t>Last 5 
Years Score</t>
  </si>
  <si>
    <t>Last 10 
Years Score</t>
  </si>
  <si>
    <t>Step One: Complete the Coverage Scores Section</t>
  </si>
  <si>
    <t>Step Two: Complete the Openness Scores Section</t>
  </si>
  <si>
    <t>Geo Coordinates</t>
  </si>
  <si>
    <t>Extra Credit: Geo Coordinates Score</t>
  </si>
  <si>
    <t>Instructions for Scoring (Scores Input tab)</t>
  </si>
  <si>
    <t>Datasets</t>
  </si>
  <si>
    <r>
      <t xml:space="preserve"> Categorical Disaggregation Required 
</t>
    </r>
    <r>
      <rPr>
        <i/>
        <sz val="10"/>
        <color theme="3"/>
        <rFont val="Calibri (Body)"/>
      </rPr>
      <t>(assigned indicators only)</t>
    </r>
  </si>
  <si>
    <r>
      <t xml:space="preserve">Categorical Disaggregation in dataset 
</t>
    </r>
    <r>
      <rPr>
        <sz val="10"/>
        <color theme="3"/>
        <rFont val="Calibri (Body)"/>
      </rPr>
      <t>(List all)</t>
    </r>
  </si>
  <si>
    <r>
      <t xml:space="preserve">Disaggregation Score
</t>
    </r>
    <r>
      <rPr>
        <i/>
        <sz val="11"/>
        <color theme="3"/>
        <rFont val="Calibri (Body)"/>
      </rPr>
      <t>(2+ disaggregations is 3 pts, 1 is 2 pts)</t>
    </r>
  </si>
  <si>
    <t>Availability</t>
  </si>
  <si>
    <t>Other Points</t>
  </si>
  <si>
    <t>Submitted on Time (2 points max)</t>
  </si>
  <si>
    <t>Extra Credit for Website TOU (4 points)</t>
  </si>
  <si>
    <t>Quality of Submission (3 points max)</t>
  </si>
  <si>
    <r>
      <t xml:space="preserve">Metadata Score (2 pt per component):
</t>
    </r>
    <r>
      <rPr>
        <i/>
        <sz val="11"/>
        <color theme="3"/>
        <rFont val="Calibri (Body)"/>
      </rPr>
      <t>1. Source
2. Data Owner
3. Last Updated
4. Language
5. Key terms
6. Methodology</t>
    </r>
  </si>
  <si>
    <r>
      <t xml:space="preserve">Nonproprietary format? </t>
    </r>
    <r>
      <rPr>
        <b/>
        <sz val="15"/>
        <color theme="3"/>
        <rFont val="Calibri (Body)"/>
      </rPr>
      <t>(PDF, XLSX, CSV, DOCX)</t>
    </r>
    <r>
      <rPr>
        <sz val="11"/>
        <color theme="3"/>
        <rFont val="Calibri (Body)"/>
      </rPr>
      <t xml:space="preserve"> 
Yes, 4 points</t>
    </r>
  </si>
  <si>
    <r>
      <t xml:space="preserve">Machine Readable? (XLS, XLSX, CSV) 
</t>
    </r>
    <r>
      <rPr>
        <i/>
        <sz val="11"/>
        <color theme="3"/>
        <rFont val="Calibri (Body)"/>
      </rPr>
      <t>Yes, 4 points</t>
    </r>
  </si>
  <si>
    <t>Is this indicator assigned?</t>
  </si>
  <si>
    <t>Did they submit this dataset?</t>
  </si>
  <si>
    <r>
      <t xml:space="preserve">Did they submit this dataset?
</t>
    </r>
    <r>
      <rPr>
        <i/>
        <sz val="11"/>
        <color theme="3"/>
        <rFont val="Calibri (Body)"/>
      </rPr>
      <t>If "No," stop here</t>
    </r>
  </si>
  <si>
    <t>Openness Scores: Fill out the four light green columns for each dataset submitted. In Column C, answer whether or not they submitted the dataset. In Column D, give 4 points if they submitted the dataset in a nonproprietary format (otherwise, give 0). In Column E, give 4 points if they submitted the dataset in a machine readable format (otherwise, give 0). In Column G, give 2 points per metadata component provided.</t>
  </si>
  <si>
    <t>Coverage Scores: Fill out the the two light blue columns. All other columns are automatically generated. In column D, verify whether or not they submitted the dataset. In Column G, assign points based on how many disaggregatedtions are in the dataset (Column E). If the dataset was assigned, the disaggregations must have at least one of the required disaggregations listed in Column C.	
If any of the information they submitted in the columns  in incorrect, you must change it in the tab, "Entity Input." Do not change it on this tab.</t>
  </si>
  <si>
    <t>The scoring input tab autocalculates much of the scores based on the methodology. However, there are a few sections that need to be manually scored. Those cells are highlighted in light blue. The guide below will explain how they should be used.</t>
  </si>
  <si>
    <t xml:space="preserve">The only aspect of the Coverage score that is not autocalculated in the Disaggregation Score and whether or not the dataset was submitted.
Answer both questions for each dataset. If you need to change any of the other information due to misinformation being supplied by the entities, change it on the "Entity Input" tab, not the "Scores Input" tab.
</t>
  </si>
  <si>
    <t>In the green table, the same datasets in the blue table will display here. The other information is not automatic, as it depends on the format of files that were submitted, as well as the quality of the metadata provided.
For each dataset, you will need to provide a score for the following:
1. Was the dataset submitted? Select yes or no.
2. Nonproprietary format? If the dataset provided was uploaded in a nonproproetary format such as PDF, docx, CSV, XLSX, docx, then you would select 4, otherwise select 0.
3. Machine Readable? If the dataset provided was uploaded in a machine readable format such as CSV, XLSX, XLS then you would select 4, otherwise select 0.
4. Metadata: There are 6 metadata components we are looking for (Source, Data Owner, Last Updated Date, Language, Key terms, and Methodology). Give 2 points for each component they provided for a maximum of 12 points.</t>
  </si>
  <si>
    <t>Step Three: Other Points</t>
  </si>
  <si>
    <t>Give 2 points if the datasets were submitted on time.
Give up to 3 points for the quality of the submission. Points should be deducted if they altered the spreadsheet or supplied misinformation.</t>
  </si>
  <si>
    <t>Step Four: Extra Credit</t>
  </si>
  <si>
    <t xml:space="preserve">Extra credit (4 points) is given if an agency updates the terms of use or open data license on their website to confirm to open data standards using the guidelines given to them during the workshop. ODW is happy to do the scoring for this component. </t>
  </si>
  <si>
    <t>Step Five: Final Score</t>
  </si>
  <si>
    <t>If the previous steps were completed, the final score should be calculated in cell C54.</t>
  </si>
  <si>
    <t>year</t>
  </si>
  <si>
    <t>value</t>
  </si>
  <si>
    <t>Abu Dhabi</t>
  </si>
  <si>
    <t>أبوظبي</t>
  </si>
  <si>
    <t>الفجيرة</t>
  </si>
  <si>
    <t>Abu Dhabi - Al Ruwais</t>
  </si>
  <si>
    <t>LPG</t>
  </si>
  <si>
    <t>أبوظبي - الرويس</t>
  </si>
  <si>
    <t>غاز البترول المسال</t>
  </si>
  <si>
    <t>Naphtha</t>
  </si>
  <si>
    <t>النافتا</t>
  </si>
  <si>
    <t>Unleaded gasoline</t>
  </si>
  <si>
    <t>بنزين خالي من الرصاص</t>
  </si>
  <si>
    <t>Jet Fuel &amp; Kerosene</t>
  </si>
  <si>
    <t>وقود الطائرات والكيروسين</t>
  </si>
  <si>
    <t>Gas Oil</t>
  </si>
  <si>
    <t>زيت الغاز</t>
  </si>
  <si>
    <t>Fuel Oil</t>
  </si>
  <si>
    <t>زيت الوقود</t>
  </si>
  <si>
    <t>Other</t>
  </si>
  <si>
    <t>أخرى</t>
  </si>
  <si>
    <t>Jabel Ali</t>
  </si>
  <si>
    <t>جبل علي</t>
  </si>
  <si>
    <t>Al Fujeirah</t>
  </si>
  <si>
    <t>refinery_En</t>
  </si>
  <si>
    <t>refinery_ar</t>
  </si>
  <si>
    <t>Al Ruwais</t>
  </si>
  <si>
    <t>الرويس</t>
  </si>
  <si>
    <t>Crude Oil</t>
  </si>
  <si>
    <t>النفط الخام</t>
  </si>
  <si>
    <t>unit_ar</t>
  </si>
  <si>
    <t>unit_en</t>
  </si>
  <si>
    <t>1000 b\d</t>
  </si>
  <si>
    <t>1000 Metric Tonne \ Yearly</t>
  </si>
  <si>
    <t>ألف طن متري / سنويا</t>
  </si>
  <si>
    <t>category_en</t>
  </si>
  <si>
    <t>Capacity</t>
  </si>
  <si>
    <t>طاقة مصفاة التكرير</t>
  </si>
  <si>
    <t>ألف برميل/ يوميا</t>
  </si>
  <si>
    <t>Condensate</t>
  </si>
  <si>
    <t>المتكثفات</t>
  </si>
  <si>
    <t>ألف برميل/يوميا</t>
  </si>
  <si>
    <t>item_en</t>
  </si>
  <si>
    <t>item_ar</t>
  </si>
  <si>
    <t>category_ar</t>
  </si>
  <si>
    <t>المنتجات البترولية</t>
  </si>
  <si>
    <t>Petroleum Products</t>
  </si>
  <si>
    <t>Input Quantities</t>
  </si>
  <si>
    <t>الكميات المدخلة</t>
  </si>
  <si>
    <t>lat</t>
  </si>
  <si>
    <t>long</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</si>
</sst>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2"/>
      <color theme="1"/>
      <name val="Calibri"/>
      <family val="2"/>
      <scheme val="minor"/>
    </font>
    <font>
      <sz val="12"/>
      <color theme="1"/>
      <name val="Calibri"/>
      <family val="2"/>
      <scheme val="minor"/>
    </font>
    <font>
      <b/>
      <sz val="15"/>
      <color theme="3"/>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b/>
      <sz val="20"/>
      <color theme="0"/>
      <name val="Calibri"/>
      <family val="2"/>
      <scheme val="minor"/>
    </font>
    <font>
      <b/>
      <sz val="15"/>
      <color theme="0"/>
      <name val="Calibri"/>
      <family val="2"/>
      <scheme val="minor"/>
    </font>
    <font>
      <sz val="15"/>
      <color theme="0"/>
      <name val="Calibri"/>
      <family val="2"/>
      <scheme val="minor"/>
    </font>
    <font>
      <sz val="15"/>
      <color theme="4"/>
      <name val="Calibri"/>
      <family val="2"/>
      <scheme val="minor"/>
    </font>
    <font>
      <sz val="12"/>
      <color theme="4"/>
      <name val="Calibri"/>
      <family val="2"/>
      <scheme val="minor"/>
    </font>
    <font>
      <b/>
      <u/>
      <sz val="15"/>
      <color theme="0"/>
      <name val="Calibri"/>
      <family val="2"/>
      <scheme val="minor"/>
    </font>
    <font>
      <b/>
      <sz val="22"/>
      <color theme="0"/>
      <name val="Calibri"/>
      <family val="2"/>
      <scheme val="minor"/>
    </font>
    <font>
      <i/>
      <sz val="11"/>
      <color theme="3"/>
      <name val="Calibri (Body)"/>
    </font>
    <font>
      <sz val="11"/>
      <color theme="3"/>
      <name val="Calibri (Body)"/>
    </font>
    <font>
      <b/>
      <sz val="15"/>
      <color theme="3"/>
      <name val="Calibri (Body)"/>
    </font>
    <font>
      <b/>
      <sz val="16"/>
      <color rgb="FF000000"/>
      <name val="Calibri"/>
      <family val="2"/>
      <scheme val="minor"/>
    </font>
    <font>
      <b/>
      <sz val="20"/>
      <color rgb="FF00B0F0"/>
      <name val="Calibri"/>
      <family val="2"/>
      <scheme val="minor"/>
    </font>
    <font>
      <sz val="12"/>
      <color rgb="FFC00000"/>
      <name val="Calibri"/>
      <family val="2"/>
      <scheme val="minor"/>
    </font>
    <font>
      <i/>
      <sz val="10"/>
      <color theme="3"/>
      <name val="Calibri (Body)"/>
    </font>
    <font>
      <sz val="10"/>
      <color theme="3"/>
      <name val="Calibri (Body)"/>
    </font>
    <font>
      <b/>
      <sz val="15"/>
      <color theme="1"/>
      <name val="Calibri"/>
      <family val="2"/>
      <scheme val="minor"/>
    </font>
    <font>
      <b/>
      <u/>
      <sz val="15"/>
      <color theme="1"/>
      <name val="Calibri"/>
      <family val="2"/>
      <scheme val="minor"/>
    </font>
    <font>
      <sz val="16"/>
      <color theme="0"/>
      <name val="Calibri"/>
      <family val="2"/>
      <scheme val="minor"/>
    </font>
    <font>
      <sz val="12"/>
      <color theme="1"/>
      <name val="Calibri Light"/>
      <family val="2"/>
      <scheme val="major"/>
    </font>
    <font>
      <b/>
      <sz val="12"/>
      <color indexed="8"/>
      <name val="Calibri Light"/>
      <family val="2"/>
      <scheme val="major"/>
    </font>
  </fonts>
  <fills count="8">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4"/>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1"/>
        <bgColor indexed="64"/>
      </patternFill>
    </fill>
  </fills>
  <borders count="15">
    <border>
      <left/>
      <right/>
      <top/>
      <bottom/>
      <diagonal/>
    </border>
    <border>
      <left/>
      <right/>
      <top/>
      <bottom style="thick">
        <color theme="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ck">
        <color theme="4"/>
      </top>
      <bottom style="thin">
        <color theme="2" tint="-9.9978637043366805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top style="thick">
        <color theme="4"/>
      </top>
      <bottom style="thin">
        <color theme="2" tint="-9.9978637043366805E-2"/>
      </bottom>
      <diagonal/>
    </border>
    <border>
      <left/>
      <right style="thin">
        <color theme="2" tint="-9.9978637043366805E-2"/>
      </right>
      <top style="thick">
        <color theme="4"/>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right/>
      <top/>
      <bottom style="thin">
        <color theme="2" tint="-9.9978637043366805E-2"/>
      </bottom>
      <diagonal/>
    </border>
  </borders>
  <cellStyleXfs count="4">
    <xf numFmtId="0" fontId="0" fillId="0" borderId="0"/>
    <xf numFmtId="0" fontId="2" fillId="0" borderId="1" applyNumberFormat="0" applyFill="0" applyAlignment="0" applyProtection="0"/>
    <xf numFmtId="0" fontId="1" fillId="2" borderId="0" applyNumberFormat="0" applyBorder="0" applyAlignment="0" applyProtection="0"/>
    <xf numFmtId="0" fontId="1" fillId="0" borderId="0"/>
  </cellStyleXfs>
  <cellXfs count="87">
    <xf numFmtId="0" fontId="0" fillId="0" borderId="0" xfId="0"/>
    <xf numFmtId="0" fontId="0" fillId="0" borderId="0" xfId="0" applyAlignment="1">
      <alignment horizontal="center" vertical="top" wrapText="1"/>
    </xf>
    <xf numFmtId="0" fontId="5" fillId="0" borderId="0" xfId="0" applyFont="1"/>
    <xf numFmtId="0" fontId="2" fillId="0" borderId="1" xfId="1" applyAlignment="1">
      <alignment horizontal="center" vertical="top" wrapText="1"/>
    </xf>
    <xf numFmtId="0" fontId="8" fillId="4" borderId="0" xfId="0" applyFont="1" applyFill="1"/>
    <xf numFmtId="0" fontId="2" fillId="0" borderId="2" xfId="1" applyBorder="1" applyAlignment="1">
      <alignment horizontal="center" vertical="top" wrapText="1"/>
    </xf>
    <xf numFmtId="0" fontId="7" fillId="5" borderId="0" xfId="0" applyFont="1" applyFill="1" applyAlignment="1">
      <alignment horizontal="left" vertical="center"/>
    </xf>
    <xf numFmtId="0" fontId="8" fillId="5" borderId="0" xfId="0" applyFont="1" applyFill="1"/>
    <xf numFmtId="0" fontId="9" fillId="5" borderId="0" xfId="0" applyFont="1" applyFill="1" applyAlignment="1">
      <alignment horizontal="left"/>
    </xf>
    <xf numFmtId="0" fontId="1" fillId="0" borderId="0" xfId="2" applyFill="1" applyBorder="1"/>
    <xf numFmtId="0" fontId="9" fillId="4" borderId="0" xfId="0" applyFont="1" applyFill="1" applyAlignment="1">
      <alignment horizontal="left"/>
    </xf>
    <xf numFmtId="0" fontId="1" fillId="0" borderId="2" xfId="2" applyFill="1" applyBorder="1"/>
    <xf numFmtId="0" fontId="0" fillId="0" borderId="0" xfId="0" applyFill="1"/>
    <xf numFmtId="0" fontId="8" fillId="4" borderId="0" xfId="0" applyFont="1" applyFill="1" applyAlignment="1">
      <alignment horizontal="left"/>
    </xf>
    <xf numFmtId="0" fontId="2" fillId="0" borderId="1" xfId="1" applyAlignment="1">
      <alignment horizontal="left" vertical="top" wrapText="1"/>
    </xf>
    <xf numFmtId="0" fontId="8" fillId="0" borderId="0" xfId="0" applyFont="1" applyFill="1"/>
    <xf numFmtId="0" fontId="9" fillId="0" borderId="0" xfId="0" applyFont="1" applyFill="1" applyAlignment="1">
      <alignment horizontal="left"/>
    </xf>
    <xf numFmtId="0" fontId="10" fillId="0" borderId="0" xfId="0" applyFont="1" applyFill="1" applyAlignment="1">
      <alignment horizontal="left"/>
    </xf>
    <xf numFmtId="0" fontId="0" fillId="7" borderId="0" xfId="0" applyFill="1"/>
    <xf numFmtId="0" fontId="11" fillId="0" borderId="0" xfId="0" applyFont="1" applyFill="1"/>
    <xf numFmtId="0" fontId="12" fillId="4" borderId="0" xfId="0" applyFont="1" applyFill="1"/>
    <xf numFmtId="0" fontId="12" fillId="5" borderId="0" xfId="0" applyFont="1" applyFill="1"/>
    <xf numFmtId="0" fontId="2" fillId="5" borderId="0" xfId="1" applyFill="1" applyBorder="1" applyAlignment="1">
      <alignment horizontal="center" vertical="top" wrapText="1"/>
    </xf>
    <xf numFmtId="0" fontId="8" fillId="5" borderId="0" xfId="0" applyFont="1" applyFill="1" applyAlignment="1">
      <alignment horizontal="left"/>
    </xf>
    <xf numFmtId="0" fontId="3" fillId="5" borderId="0" xfId="0" applyFont="1" applyFill="1"/>
    <xf numFmtId="0" fontId="13" fillId="7" borderId="0" xfId="0" applyFont="1" applyFill="1"/>
    <xf numFmtId="0" fontId="7" fillId="4" borderId="0" xfId="0" applyFont="1" applyFill="1" applyAlignment="1">
      <alignment vertical="center"/>
    </xf>
    <xf numFmtId="0" fontId="0" fillId="4" borderId="0" xfId="0" applyFill="1"/>
    <xf numFmtId="0" fontId="2" fillId="0" borderId="0" xfId="1" applyFill="1" applyBorder="1" applyAlignment="1">
      <alignment horizontal="center" vertical="top" wrapText="1"/>
    </xf>
    <xf numFmtId="0" fontId="0" fillId="0" borderId="0" xfId="0" applyAlignment="1">
      <alignment wrapText="1"/>
    </xf>
    <xf numFmtId="0" fontId="6" fillId="0" borderId="1" xfId="1" applyFont="1"/>
    <xf numFmtId="0" fontId="17" fillId="0" borderId="0" xfId="0" applyFont="1"/>
    <xf numFmtId="10" fontId="18" fillId="7" borderId="0" xfId="0" applyNumberFormat="1" applyFont="1" applyFill="1"/>
    <xf numFmtId="0" fontId="1" fillId="0" borderId="2" xfId="2" applyFont="1" applyFill="1" applyBorder="1"/>
    <xf numFmtId="0" fontId="1" fillId="0" borderId="0" xfId="2" applyFont="1" applyFill="1" applyBorder="1"/>
    <xf numFmtId="0" fontId="1" fillId="4" borderId="0" xfId="2" applyFont="1" applyFill="1" applyBorder="1" applyAlignment="1"/>
    <xf numFmtId="0" fontId="1" fillId="0" borderId="4" xfId="2" applyFill="1" applyBorder="1"/>
    <xf numFmtId="0" fontId="19" fillId="6" borderId="2" xfId="2" applyFont="1" applyFill="1" applyBorder="1"/>
    <xf numFmtId="0" fontId="19" fillId="6" borderId="2" xfId="0" applyFont="1" applyFill="1" applyBorder="1"/>
    <xf numFmtId="0" fontId="19" fillId="6" borderId="4" xfId="0" applyFont="1" applyFill="1" applyBorder="1"/>
    <xf numFmtId="0" fontId="1" fillId="0" borderId="6" xfId="2" applyFill="1" applyBorder="1"/>
    <xf numFmtId="0" fontId="1" fillId="0" borderId="4" xfId="2" applyFont="1" applyFill="1" applyBorder="1"/>
    <xf numFmtId="0" fontId="7" fillId="5" borderId="0" xfId="0" applyFont="1" applyFill="1" applyAlignment="1">
      <alignment horizontal="left" vertical="center"/>
    </xf>
    <xf numFmtId="0" fontId="1" fillId="6" borderId="2" xfId="2" applyFill="1" applyBorder="1"/>
    <xf numFmtId="0" fontId="19" fillId="3" borderId="2" xfId="2" applyFont="1" applyFill="1" applyBorder="1"/>
    <xf numFmtId="0" fontId="19" fillId="3" borderId="2" xfId="0" applyFont="1" applyFill="1" applyBorder="1"/>
    <xf numFmtId="0" fontId="3" fillId="0" borderId="0" xfId="0" applyFont="1" applyFill="1"/>
    <xf numFmtId="0" fontId="22" fillId="0" borderId="0" xfId="0" applyFont="1" applyFill="1"/>
    <xf numFmtId="0" fontId="4" fillId="0" borderId="0" xfId="0" applyFont="1" applyFill="1" applyAlignment="1">
      <alignment horizontal="center" vertical="top"/>
    </xf>
    <xf numFmtId="0" fontId="23" fillId="0" borderId="0" xfId="0" applyFont="1" applyFill="1"/>
    <xf numFmtId="0" fontId="1" fillId="3" borderId="2" xfId="2" applyFont="1" applyFill="1" applyBorder="1" applyAlignment="1">
      <alignment horizontal="center"/>
    </xf>
    <xf numFmtId="0" fontId="1" fillId="3" borderId="4" xfId="2" applyFont="1" applyFill="1" applyBorder="1" applyAlignment="1">
      <alignment horizontal="center"/>
    </xf>
    <xf numFmtId="0" fontId="1" fillId="6" borderId="4" xfId="2" applyFill="1" applyBorder="1"/>
    <xf numFmtId="0" fontId="1" fillId="0" borderId="5" xfId="2" applyFill="1" applyBorder="1"/>
    <xf numFmtId="0" fontId="1" fillId="0" borderId="8" xfId="2" applyFill="1" applyBorder="1"/>
    <xf numFmtId="0" fontId="19" fillId="6" borderId="6" xfId="0" applyFont="1" applyFill="1" applyBorder="1"/>
    <xf numFmtId="0" fontId="19" fillId="6" borderId="6" xfId="2" applyFont="1" applyFill="1" applyBorder="1"/>
    <xf numFmtId="0" fontId="19" fillId="6" borderId="13" xfId="0" applyFont="1" applyFill="1" applyBorder="1"/>
    <xf numFmtId="0" fontId="25" fillId="0" borderId="0" xfId="3" applyFont="1" applyFill="1"/>
    <xf numFmtId="0" fontId="25" fillId="0" borderId="0" xfId="0" applyFont="1" applyFill="1"/>
    <xf numFmtId="0" fontId="26" fillId="0" borderId="0" xfId="0" applyFont="1" applyFill="1"/>
    <xf numFmtId="0" fontId="24" fillId="4" borderId="14" xfId="0" applyFont="1" applyFill="1" applyBorder="1" applyAlignment="1">
      <alignment horizontal="left" vertical="top" wrapText="1"/>
    </xf>
    <xf numFmtId="0" fontId="24" fillId="4" borderId="14" xfId="0" applyFont="1" applyFill="1" applyBorder="1" applyAlignment="1">
      <alignment horizontal="left" vertical="top"/>
    </xf>
    <xf numFmtId="0" fontId="24" fillId="5" borderId="0" xfId="0" applyFont="1" applyFill="1" applyAlignment="1">
      <alignment horizontal="left" vertical="top" wrapText="1"/>
    </xf>
    <xf numFmtId="0" fontId="8" fillId="5" borderId="0" xfId="0" applyFont="1" applyFill="1" applyAlignment="1">
      <alignment horizontal="left"/>
    </xf>
    <xf numFmtId="0" fontId="9" fillId="5" borderId="0" xfId="0" applyFont="1" applyFill="1" applyAlignment="1">
      <alignment horizontal="left"/>
    </xf>
    <xf numFmtId="0" fontId="19" fillId="6" borderId="2" xfId="0" applyFont="1" applyFill="1" applyBorder="1" applyAlignment="1">
      <alignment horizontal="center"/>
    </xf>
    <xf numFmtId="0" fontId="2" fillId="0" borderId="1" xfId="1" applyAlignment="1">
      <alignment horizontal="left" vertical="top" wrapText="1"/>
    </xf>
    <xf numFmtId="0" fontId="2" fillId="0" borderId="0" xfId="1" applyBorder="1" applyAlignment="1">
      <alignment horizontal="left" vertical="top" wrapText="1"/>
    </xf>
    <xf numFmtId="0" fontId="9" fillId="0" borderId="0" xfId="0" applyFont="1" applyFill="1" applyAlignment="1">
      <alignment horizontal="left"/>
    </xf>
    <xf numFmtId="0" fontId="8" fillId="0" borderId="0" xfId="0" applyFont="1" applyFill="1" applyAlignment="1">
      <alignment horizontal="left"/>
    </xf>
    <xf numFmtId="0" fontId="19" fillId="6" borderId="8" xfId="0" applyFont="1" applyFill="1" applyBorder="1" applyAlignment="1">
      <alignment horizontal="center"/>
    </xf>
    <xf numFmtId="0" fontId="19" fillId="6" borderId="9" xfId="0" applyFont="1" applyFill="1" applyBorder="1" applyAlignment="1">
      <alignment horizontal="center"/>
    </xf>
    <xf numFmtId="0" fontId="19" fillId="6" borderId="13" xfId="0" applyFont="1" applyFill="1" applyBorder="1" applyAlignment="1">
      <alignment horizontal="center"/>
    </xf>
    <xf numFmtId="0" fontId="8" fillId="4" borderId="0" xfId="0" applyFont="1" applyFill="1" applyAlignment="1">
      <alignment horizontal="left"/>
    </xf>
    <xf numFmtId="0" fontId="7" fillId="5" borderId="0" xfId="0" applyFont="1" applyFill="1" applyAlignment="1">
      <alignment horizontal="left" vertical="center"/>
    </xf>
    <xf numFmtId="0" fontId="2" fillId="0" borderId="3" xfId="1" applyBorder="1" applyAlignment="1">
      <alignment horizontal="center" vertical="top" wrapText="1"/>
    </xf>
    <xf numFmtId="0" fontId="2" fillId="0" borderId="0" xfId="1" applyBorder="1" applyAlignment="1">
      <alignment horizontal="center" vertical="top" wrapText="1"/>
    </xf>
    <xf numFmtId="0" fontId="19" fillId="6" borderId="7" xfId="2" applyFont="1" applyFill="1" applyBorder="1" applyAlignment="1">
      <alignment horizontal="center"/>
    </xf>
    <xf numFmtId="0" fontId="19" fillId="6" borderId="10" xfId="2" applyFont="1" applyFill="1" applyBorder="1" applyAlignment="1">
      <alignment horizontal="center"/>
    </xf>
    <xf numFmtId="0" fontId="19" fillId="6" borderId="11" xfId="2" applyFont="1" applyFill="1" applyBorder="1" applyAlignment="1">
      <alignment horizontal="center"/>
    </xf>
    <xf numFmtId="0" fontId="19" fillId="6" borderId="5" xfId="0" applyFont="1" applyFill="1" applyBorder="1" applyAlignment="1">
      <alignment horizontal="center"/>
    </xf>
    <xf numFmtId="0" fontId="19" fillId="6" borderId="12" xfId="0" applyFont="1" applyFill="1" applyBorder="1" applyAlignment="1">
      <alignment horizontal="center"/>
    </xf>
    <xf numFmtId="0" fontId="19" fillId="6" borderId="6" xfId="0" applyFont="1" applyFill="1" applyBorder="1" applyAlignment="1">
      <alignment horizontal="center"/>
    </xf>
    <xf numFmtId="0" fontId="19" fillId="6" borderId="5" xfId="2" applyFont="1" applyFill="1" applyBorder="1" applyAlignment="1">
      <alignment horizontal="center"/>
    </xf>
    <xf numFmtId="0" fontId="19" fillId="6" borderId="12" xfId="2" applyFont="1" applyFill="1" applyBorder="1" applyAlignment="1">
      <alignment horizontal="center"/>
    </xf>
    <xf numFmtId="0" fontId="19" fillId="6" borderId="6" xfId="2" applyFont="1" applyFill="1" applyBorder="1" applyAlignment="1">
      <alignment horizontal="center"/>
    </xf>
  </cellXfs>
  <cellStyles count="4">
    <cellStyle name="20% - Accent1" xfId="2" builtinId="30"/>
    <cellStyle name="Heading 1" xfId="1" builtinId="16"/>
    <cellStyle name="Normal" xfId="0" builtinId="0"/>
    <cellStyle name="Normal 2" xfId="3"/>
  </cellStyles>
  <dxfs count="0"/>
  <tableStyles count="0" defaultTableStyle="TableStyleMedium2" defaultPivotStyle="PivotStyleLight16"/>
  <colors>
    <mruColors>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5"/>
  <sheetViews>
    <sheetView tabSelected="1" workbookViewId="0">
      <selection activeCell="K2" sqref="K2:K10"/>
    </sheetView>
  </sheetViews>
  <sheetFormatPr defaultRowHeight="15.75"/>
  <cols>
    <col min="1" max="1" width="19" style="59" bestFit="1" customWidth="1"/>
    <col min="2" max="2" width="11.75" style="59" bestFit="1" customWidth="1"/>
    <col min="3" max="3" width="3.625" style="59" bestFit="1" customWidth="1"/>
    <col min="4" max="4" width="5.125" style="59" bestFit="1" customWidth="1"/>
    <col min="5" max="5" width="17.125" style="59" bestFit="1" customWidth="1"/>
    <col min="6" max="6" width="13.5" style="59" bestFit="1" customWidth="1"/>
    <col min="7" max="7" width="17.125" style="59" bestFit="1" customWidth="1"/>
    <col min="8" max="8" width="17.75" style="59" bestFit="1" customWidth="1"/>
    <col min="9" max="9" width="23.625" style="59" bestFit="1" customWidth="1"/>
    <col min="10" max="10" width="15.125" style="59" bestFit="1" customWidth="1"/>
    <col min="11" max="11" width="5.25" style="59" bestFit="1" customWidth="1"/>
    <col min="12" max="12" width="9.875" style="59" bestFit="1" customWidth="1"/>
    <col min="13" max="13" width="7.625" style="59" bestFit="1" customWidth="1"/>
    <col min="14" max="14" width="6.875" style="59" bestFit="1" customWidth="1"/>
    <col min="15" max="15" width="17.125" style="59" bestFit="1" customWidth="1"/>
    <col min="16" max="16" width="17.125" style="59" customWidth="1"/>
    <col min="17" max="17" width="4.875" style="59" bestFit="1" customWidth="1"/>
    <col min="18" max="18" width="13.25" style="59" customWidth="1"/>
    <col min="19" max="19" width="9.5" style="59" bestFit="1" customWidth="1"/>
    <col min="20" max="20" width="17.125" style="59" bestFit="1" customWidth="1"/>
    <col min="21" max="21" width="17.125" style="59" customWidth="1"/>
    <col min="22" max="22" width="4.875" style="59" bestFit="1" customWidth="1"/>
    <col min="23" max="23" width="8.875" style="59" bestFit="1" customWidth="1"/>
    <col min="24" max="16384" width="9" style="59"/>
  </cols>
  <sheetData>
    <row r="1" spans="1:12" s="60" customFormat="1">
      <c r="A1" s="60" t="s">
        <v>72</v>
      </c>
      <c r="B1" s="60" t="s">
        <v>73</v>
      </c>
      <c r="C1" s="60" t="s">
        <v>97</v>
      </c>
      <c r="D1" s="60" t="s">
        <v>98</v>
      </c>
      <c r="E1" s="60" t="s">
        <v>83</v>
      </c>
      <c r="F1" s="60" t="s">
        <v>92</v>
      </c>
      <c r="G1" s="60" t="s">
        <v>90</v>
      </c>
      <c r="H1" s="60" t="s">
        <v>91</v>
      </c>
      <c r="I1" s="60" t="s">
        <v>79</v>
      </c>
      <c r="J1" s="60" t="s">
        <v>78</v>
      </c>
      <c r="K1" s="60" t="s">
        <v>48</v>
      </c>
      <c r="L1" s="60" t="s">
        <v>49</v>
      </c>
    </row>
    <row r="2" spans="1:12">
      <c r="A2" s="59" t="s">
        <v>50</v>
      </c>
      <c r="B2" s="59" t="s">
        <v>51</v>
      </c>
      <c r="E2" s="59" t="s">
        <v>84</v>
      </c>
      <c r="F2" s="59" t="s">
        <v>85</v>
      </c>
      <c r="G2" s="59" t="s">
        <v>84</v>
      </c>
      <c r="H2" s="59" t="s">
        <v>85</v>
      </c>
      <c r="I2" s="58" t="s">
        <v>80</v>
      </c>
      <c r="J2" s="58" t="s">
        <v>86</v>
      </c>
      <c r="K2" s="59">
        <v>2010</v>
      </c>
      <c r="L2" s="59">
        <v>85</v>
      </c>
    </row>
    <row r="3" spans="1:12">
      <c r="A3" s="59" t="s">
        <v>50</v>
      </c>
      <c r="B3" s="59" t="s">
        <v>51</v>
      </c>
      <c r="E3" s="59" t="s">
        <v>84</v>
      </c>
      <c r="F3" s="59" t="s">
        <v>85</v>
      </c>
      <c r="G3" s="59" t="s">
        <v>84</v>
      </c>
      <c r="H3" s="59" t="s">
        <v>85</v>
      </c>
      <c r="I3" s="58" t="s">
        <v>80</v>
      </c>
      <c r="J3" s="58" t="s">
        <v>86</v>
      </c>
      <c r="K3" s="59">
        <v>2011</v>
      </c>
      <c r="L3" s="59">
        <v>85</v>
      </c>
    </row>
    <row r="4" spans="1:12">
      <c r="A4" s="59" t="s">
        <v>50</v>
      </c>
      <c r="B4" s="59" t="s">
        <v>51</v>
      </c>
      <c r="E4" s="59" t="s">
        <v>84</v>
      </c>
      <c r="F4" s="59" t="s">
        <v>85</v>
      </c>
      <c r="G4" s="59" t="s">
        <v>84</v>
      </c>
      <c r="H4" s="59" t="s">
        <v>85</v>
      </c>
      <c r="I4" s="58" t="s">
        <v>80</v>
      </c>
      <c r="J4" s="58" t="s">
        <v>86</v>
      </c>
      <c r="K4" s="59">
        <v>2012</v>
      </c>
      <c r="L4" s="59">
        <v>85</v>
      </c>
    </row>
    <row r="5" spans="1:12">
      <c r="A5" s="59" t="s">
        <v>50</v>
      </c>
      <c r="B5" s="59" t="s">
        <v>51</v>
      </c>
      <c r="E5" s="59" t="s">
        <v>84</v>
      </c>
      <c r="F5" s="59" t="s">
        <v>85</v>
      </c>
      <c r="G5" s="59" t="s">
        <v>84</v>
      </c>
      <c r="H5" s="59" t="s">
        <v>85</v>
      </c>
      <c r="I5" s="58" t="s">
        <v>80</v>
      </c>
      <c r="J5" s="58" t="s">
        <v>86</v>
      </c>
      <c r="K5" s="59">
        <v>2013</v>
      </c>
      <c r="L5" s="59">
        <v>85</v>
      </c>
    </row>
    <row r="6" spans="1:12">
      <c r="A6" s="59" t="s">
        <v>50</v>
      </c>
      <c r="B6" s="59" t="s">
        <v>51</v>
      </c>
      <c r="E6" s="59" t="s">
        <v>84</v>
      </c>
      <c r="F6" s="59" t="s">
        <v>85</v>
      </c>
      <c r="G6" s="59" t="s">
        <v>84</v>
      </c>
      <c r="H6" s="59" t="s">
        <v>85</v>
      </c>
      <c r="I6" s="58" t="s">
        <v>80</v>
      </c>
      <c r="J6" s="58" t="s">
        <v>86</v>
      </c>
      <c r="K6" s="59">
        <v>2014</v>
      </c>
      <c r="L6" s="59">
        <v>85</v>
      </c>
    </row>
    <row r="7" spans="1:12">
      <c r="A7" s="59" t="s">
        <v>50</v>
      </c>
      <c r="B7" s="59" t="s">
        <v>51</v>
      </c>
      <c r="E7" s="59" t="s">
        <v>84</v>
      </c>
      <c r="F7" s="59" t="s">
        <v>85</v>
      </c>
      <c r="G7" s="59" t="s">
        <v>84</v>
      </c>
      <c r="H7" s="59" t="s">
        <v>85</v>
      </c>
      <c r="I7" s="58" t="s">
        <v>80</v>
      </c>
      <c r="J7" s="58" t="s">
        <v>86</v>
      </c>
      <c r="K7" s="59">
        <v>2015</v>
      </c>
      <c r="L7" s="59">
        <v>85</v>
      </c>
    </row>
    <row r="8" spans="1:12">
      <c r="A8" s="59" t="s">
        <v>50</v>
      </c>
      <c r="B8" s="59" t="s">
        <v>51</v>
      </c>
      <c r="E8" s="59" t="s">
        <v>84</v>
      </c>
      <c r="F8" s="59" t="s">
        <v>85</v>
      </c>
      <c r="G8" s="59" t="s">
        <v>84</v>
      </c>
      <c r="H8" s="59" t="s">
        <v>85</v>
      </c>
      <c r="I8" s="58" t="s">
        <v>80</v>
      </c>
      <c r="J8" s="58" t="s">
        <v>86</v>
      </c>
      <c r="K8" s="59">
        <v>2016</v>
      </c>
      <c r="L8" s="59">
        <v>85</v>
      </c>
    </row>
    <row r="9" spans="1:12">
      <c r="A9" s="59" t="s">
        <v>50</v>
      </c>
      <c r="B9" s="59" t="s">
        <v>51</v>
      </c>
      <c r="E9" s="59" t="s">
        <v>84</v>
      </c>
      <c r="F9" s="59" t="s">
        <v>85</v>
      </c>
      <c r="G9" s="59" t="s">
        <v>84</v>
      </c>
      <c r="H9" s="59" t="s">
        <v>85</v>
      </c>
      <c r="I9" s="58" t="s">
        <v>80</v>
      </c>
      <c r="J9" s="58" t="s">
        <v>86</v>
      </c>
      <c r="K9" s="59">
        <v>2017</v>
      </c>
      <c r="L9" s="59">
        <v>85</v>
      </c>
    </row>
    <row r="10" spans="1:12">
      <c r="A10" s="59" t="s">
        <v>50</v>
      </c>
      <c r="B10" s="59" t="s">
        <v>51</v>
      </c>
      <c r="E10" s="59" t="s">
        <v>84</v>
      </c>
      <c r="F10" s="59" t="s">
        <v>85</v>
      </c>
      <c r="G10" s="59" t="s">
        <v>84</v>
      </c>
      <c r="H10" s="59" t="s">
        <v>85</v>
      </c>
      <c r="I10" s="58" t="s">
        <v>80</v>
      </c>
      <c r="J10" s="58" t="s">
        <v>86</v>
      </c>
      <c r="K10" s="59">
        <v>2018</v>
      </c>
      <c r="L10" s="59">
        <v>85</v>
      </c>
    </row>
    <row r="11" spans="1:12">
      <c r="A11" s="59" t="s">
        <v>74</v>
      </c>
      <c r="B11" s="59" t="s">
        <v>75</v>
      </c>
      <c r="E11" s="59" t="s">
        <v>84</v>
      </c>
      <c r="F11" s="59" t="s">
        <v>85</v>
      </c>
      <c r="G11" s="59" t="s">
        <v>84</v>
      </c>
      <c r="H11" s="59" t="s">
        <v>85</v>
      </c>
      <c r="I11" s="58" t="s">
        <v>80</v>
      </c>
      <c r="J11" s="58" t="s">
        <v>86</v>
      </c>
      <c r="K11" s="59">
        <v>2010</v>
      </c>
      <c r="L11" s="59">
        <v>400</v>
      </c>
    </row>
    <row r="12" spans="1:12">
      <c r="A12" s="59" t="s">
        <v>74</v>
      </c>
      <c r="B12" s="59" t="s">
        <v>75</v>
      </c>
      <c r="E12" s="59" t="s">
        <v>84</v>
      </c>
      <c r="F12" s="59" t="s">
        <v>85</v>
      </c>
      <c r="G12" s="59" t="s">
        <v>84</v>
      </c>
      <c r="H12" s="59" t="s">
        <v>85</v>
      </c>
      <c r="I12" s="58" t="s">
        <v>80</v>
      </c>
      <c r="J12" s="58" t="s">
        <v>86</v>
      </c>
      <c r="K12" s="59">
        <v>2011</v>
      </c>
      <c r="L12" s="59">
        <v>400</v>
      </c>
    </row>
    <row r="13" spans="1:12">
      <c r="A13" s="59" t="s">
        <v>74</v>
      </c>
      <c r="B13" s="59" t="s">
        <v>75</v>
      </c>
      <c r="E13" s="59" t="s">
        <v>84</v>
      </c>
      <c r="F13" s="59" t="s">
        <v>85</v>
      </c>
      <c r="G13" s="59" t="s">
        <v>84</v>
      </c>
      <c r="H13" s="59" t="s">
        <v>85</v>
      </c>
      <c r="I13" s="58" t="s">
        <v>80</v>
      </c>
      <c r="J13" s="58" t="s">
        <v>86</v>
      </c>
      <c r="K13" s="59">
        <v>2012</v>
      </c>
      <c r="L13" s="59">
        <v>400</v>
      </c>
    </row>
    <row r="14" spans="1:12">
      <c r="A14" s="59" t="s">
        <v>74</v>
      </c>
      <c r="B14" s="59" t="s">
        <v>75</v>
      </c>
      <c r="E14" s="59" t="s">
        <v>84</v>
      </c>
      <c r="F14" s="59" t="s">
        <v>85</v>
      </c>
      <c r="G14" s="59" t="s">
        <v>84</v>
      </c>
      <c r="H14" s="59" t="s">
        <v>85</v>
      </c>
      <c r="I14" s="58" t="s">
        <v>80</v>
      </c>
      <c r="J14" s="58" t="s">
        <v>86</v>
      </c>
      <c r="K14" s="59">
        <v>2013</v>
      </c>
      <c r="L14" s="59">
        <v>400</v>
      </c>
    </row>
    <row r="15" spans="1:12">
      <c r="A15" s="59" t="s">
        <v>74</v>
      </c>
      <c r="B15" s="59" t="s">
        <v>75</v>
      </c>
      <c r="E15" s="59" t="s">
        <v>84</v>
      </c>
      <c r="F15" s="59" t="s">
        <v>85</v>
      </c>
      <c r="G15" s="59" t="s">
        <v>84</v>
      </c>
      <c r="H15" s="59" t="s">
        <v>85</v>
      </c>
      <c r="I15" s="58" t="s">
        <v>80</v>
      </c>
      <c r="J15" s="58" t="s">
        <v>86</v>
      </c>
      <c r="K15" s="59">
        <v>2014</v>
      </c>
      <c r="L15" s="59">
        <v>400</v>
      </c>
    </row>
    <row r="16" spans="1:12">
      <c r="A16" s="59" t="s">
        <v>74</v>
      </c>
      <c r="B16" s="59" t="s">
        <v>75</v>
      </c>
      <c r="E16" s="59" t="s">
        <v>84</v>
      </c>
      <c r="F16" s="59" t="s">
        <v>85</v>
      </c>
      <c r="G16" s="59" t="s">
        <v>84</v>
      </c>
      <c r="H16" s="59" t="s">
        <v>85</v>
      </c>
      <c r="I16" s="58" t="s">
        <v>80</v>
      </c>
      <c r="J16" s="58" t="s">
        <v>86</v>
      </c>
      <c r="K16" s="59">
        <v>2015</v>
      </c>
      <c r="L16" s="59">
        <v>817</v>
      </c>
    </row>
    <row r="17" spans="1:12">
      <c r="A17" s="59" t="s">
        <v>74</v>
      </c>
      <c r="B17" s="59" t="s">
        <v>75</v>
      </c>
      <c r="E17" s="59" t="s">
        <v>84</v>
      </c>
      <c r="F17" s="59" t="s">
        <v>85</v>
      </c>
      <c r="G17" s="59" t="s">
        <v>84</v>
      </c>
      <c r="H17" s="59" t="s">
        <v>85</v>
      </c>
      <c r="I17" s="58" t="s">
        <v>80</v>
      </c>
      <c r="J17" s="58" t="s">
        <v>86</v>
      </c>
      <c r="K17" s="59">
        <v>2016</v>
      </c>
      <c r="L17" s="59">
        <v>817</v>
      </c>
    </row>
    <row r="18" spans="1:12">
      <c r="A18" s="59" t="s">
        <v>74</v>
      </c>
      <c r="B18" s="59" t="s">
        <v>75</v>
      </c>
      <c r="E18" s="59" t="s">
        <v>84</v>
      </c>
      <c r="F18" s="59" t="s">
        <v>85</v>
      </c>
      <c r="G18" s="59" t="s">
        <v>84</v>
      </c>
      <c r="H18" s="59" t="s">
        <v>85</v>
      </c>
      <c r="I18" s="58" t="s">
        <v>80</v>
      </c>
      <c r="J18" s="58" t="s">
        <v>86</v>
      </c>
      <c r="K18" s="59">
        <v>2017</v>
      </c>
      <c r="L18" s="59">
        <v>817</v>
      </c>
    </row>
    <row r="19" spans="1:12">
      <c r="A19" s="59" t="s">
        <v>74</v>
      </c>
      <c r="B19" s="59" t="s">
        <v>75</v>
      </c>
      <c r="E19" s="59" t="s">
        <v>84</v>
      </c>
      <c r="F19" s="59" t="s">
        <v>85</v>
      </c>
      <c r="G19" s="59" t="s">
        <v>84</v>
      </c>
      <c r="H19" s="59" t="s">
        <v>85</v>
      </c>
      <c r="I19" s="58" t="s">
        <v>80</v>
      </c>
      <c r="J19" s="58" t="s">
        <v>86</v>
      </c>
      <c r="K19" s="59">
        <v>2018</v>
      </c>
      <c r="L19" s="59">
        <v>817</v>
      </c>
    </row>
    <row r="20" spans="1:12">
      <c r="A20" s="59" t="s">
        <v>69</v>
      </c>
      <c r="B20" s="59" t="s">
        <v>70</v>
      </c>
      <c r="E20" s="59" t="s">
        <v>84</v>
      </c>
      <c r="F20" s="59" t="s">
        <v>85</v>
      </c>
      <c r="G20" s="59" t="s">
        <v>84</v>
      </c>
      <c r="H20" s="59" t="s">
        <v>85</v>
      </c>
      <c r="I20" s="58" t="s">
        <v>80</v>
      </c>
      <c r="J20" s="58" t="s">
        <v>86</v>
      </c>
      <c r="K20" s="59">
        <v>2010</v>
      </c>
      <c r="L20" s="59">
        <v>120</v>
      </c>
    </row>
    <row r="21" spans="1:12">
      <c r="A21" s="59" t="s">
        <v>69</v>
      </c>
      <c r="B21" s="59" t="s">
        <v>70</v>
      </c>
      <c r="E21" s="59" t="s">
        <v>84</v>
      </c>
      <c r="F21" s="59" t="s">
        <v>85</v>
      </c>
      <c r="G21" s="59" t="s">
        <v>84</v>
      </c>
      <c r="H21" s="59" t="s">
        <v>85</v>
      </c>
      <c r="I21" s="58" t="s">
        <v>80</v>
      </c>
      <c r="J21" s="58" t="s">
        <v>86</v>
      </c>
      <c r="K21" s="59">
        <v>2011</v>
      </c>
      <c r="L21" s="59">
        <v>120</v>
      </c>
    </row>
    <row r="22" spans="1:12">
      <c r="A22" s="59" t="s">
        <v>69</v>
      </c>
      <c r="B22" s="59" t="s">
        <v>70</v>
      </c>
      <c r="E22" s="59" t="s">
        <v>84</v>
      </c>
      <c r="F22" s="59" t="s">
        <v>85</v>
      </c>
      <c r="G22" s="59" t="s">
        <v>84</v>
      </c>
      <c r="H22" s="59" t="s">
        <v>85</v>
      </c>
      <c r="I22" s="58" t="s">
        <v>80</v>
      </c>
      <c r="J22" s="58" t="s">
        <v>86</v>
      </c>
      <c r="K22" s="59">
        <v>2012</v>
      </c>
      <c r="L22" s="59">
        <v>120</v>
      </c>
    </row>
    <row r="23" spans="1:12">
      <c r="A23" s="59" t="s">
        <v>69</v>
      </c>
      <c r="B23" s="59" t="s">
        <v>70</v>
      </c>
      <c r="E23" s="59" t="s">
        <v>84</v>
      </c>
      <c r="F23" s="59" t="s">
        <v>85</v>
      </c>
      <c r="G23" s="59" t="s">
        <v>84</v>
      </c>
      <c r="H23" s="59" t="s">
        <v>85</v>
      </c>
      <c r="I23" s="58" t="s">
        <v>80</v>
      </c>
      <c r="J23" s="58" t="s">
        <v>86</v>
      </c>
      <c r="K23" s="59">
        <v>2013</v>
      </c>
      <c r="L23" s="59">
        <v>120</v>
      </c>
    </row>
    <row r="24" spans="1:12">
      <c r="A24" s="59" t="s">
        <v>69</v>
      </c>
      <c r="B24" s="59" t="s">
        <v>70</v>
      </c>
      <c r="E24" s="59" t="s">
        <v>84</v>
      </c>
      <c r="F24" s="59" t="s">
        <v>85</v>
      </c>
      <c r="G24" s="59" t="s">
        <v>84</v>
      </c>
      <c r="H24" s="59" t="s">
        <v>85</v>
      </c>
      <c r="I24" s="58" t="s">
        <v>80</v>
      </c>
      <c r="J24" s="58" t="s">
        <v>86</v>
      </c>
      <c r="K24" s="59">
        <v>2014</v>
      </c>
      <c r="L24" s="59">
        <v>140</v>
      </c>
    </row>
    <row r="25" spans="1:12">
      <c r="A25" s="59" t="s">
        <v>69</v>
      </c>
      <c r="B25" s="59" t="s">
        <v>70</v>
      </c>
      <c r="E25" s="59" t="s">
        <v>84</v>
      </c>
      <c r="F25" s="59" t="s">
        <v>85</v>
      </c>
      <c r="G25" s="59" t="s">
        <v>84</v>
      </c>
      <c r="H25" s="59" t="s">
        <v>85</v>
      </c>
      <c r="I25" s="58" t="s">
        <v>80</v>
      </c>
      <c r="J25" s="58" t="s">
        <v>86</v>
      </c>
      <c r="K25" s="59">
        <v>2015</v>
      </c>
      <c r="L25" s="59">
        <v>140</v>
      </c>
    </row>
    <row r="26" spans="1:12">
      <c r="A26" s="59" t="s">
        <v>69</v>
      </c>
      <c r="B26" s="59" t="s">
        <v>70</v>
      </c>
      <c r="E26" s="59" t="s">
        <v>84</v>
      </c>
      <c r="F26" s="59" t="s">
        <v>85</v>
      </c>
      <c r="G26" s="59" t="s">
        <v>84</v>
      </c>
      <c r="H26" s="59" t="s">
        <v>85</v>
      </c>
      <c r="I26" s="58" t="s">
        <v>80</v>
      </c>
      <c r="J26" s="58" t="s">
        <v>86</v>
      </c>
      <c r="K26" s="59">
        <v>2016</v>
      </c>
      <c r="L26" s="59">
        <v>140</v>
      </c>
    </row>
    <row r="27" spans="1:12">
      <c r="A27" s="59" t="s">
        <v>69</v>
      </c>
      <c r="B27" s="59" t="s">
        <v>70</v>
      </c>
      <c r="E27" s="59" t="s">
        <v>84</v>
      </c>
      <c r="F27" s="59" t="s">
        <v>85</v>
      </c>
      <c r="G27" s="59" t="s">
        <v>84</v>
      </c>
      <c r="H27" s="59" t="s">
        <v>85</v>
      </c>
      <c r="I27" s="58" t="s">
        <v>80</v>
      </c>
      <c r="J27" s="58" t="s">
        <v>86</v>
      </c>
      <c r="K27" s="59">
        <v>2017</v>
      </c>
      <c r="L27" s="59">
        <v>140</v>
      </c>
    </row>
    <row r="28" spans="1:12">
      <c r="A28" s="59" t="s">
        <v>69</v>
      </c>
      <c r="B28" s="59" t="s">
        <v>70</v>
      </c>
      <c r="E28" s="59" t="s">
        <v>84</v>
      </c>
      <c r="F28" s="59" t="s">
        <v>85</v>
      </c>
      <c r="G28" s="59" t="s">
        <v>84</v>
      </c>
      <c r="H28" s="59" t="s">
        <v>85</v>
      </c>
      <c r="I28" s="58" t="s">
        <v>80</v>
      </c>
      <c r="J28" s="58" t="s">
        <v>86</v>
      </c>
      <c r="K28" s="59">
        <v>2018</v>
      </c>
      <c r="L28" s="59">
        <v>140</v>
      </c>
    </row>
    <row r="29" spans="1:12">
      <c r="A29" s="59" t="s">
        <v>71</v>
      </c>
      <c r="B29" s="59" t="s">
        <v>52</v>
      </c>
      <c r="E29" s="59" t="s">
        <v>84</v>
      </c>
      <c r="F29" s="59" t="s">
        <v>85</v>
      </c>
      <c r="G29" s="59" t="s">
        <v>84</v>
      </c>
      <c r="H29" s="59" t="s">
        <v>85</v>
      </c>
      <c r="I29" s="58" t="s">
        <v>80</v>
      </c>
      <c r="J29" s="58" t="s">
        <v>86</v>
      </c>
      <c r="K29" s="59">
        <v>2010</v>
      </c>
      <c r="L29" s="59">
        <v>85</v>
      </c>
    </row>
    <row r="30" spans="1:12">
      <c r="A30" s="59" t="s">
        <v>71</v>
      </c>
      <c r="B30" s="59" t="s">
        <v>52</v>
      </c>
      <c r="E30" s="59" t="s">
        <v>84</v>
      </c>
      <c r="F30" s="59" t="s">
        <v>85</v>
      </c>
      <c r="G30" s="59" t="s">
        <v>84</v>
      </c>
      <c r="H30" s="59" t="s">
        <v>85</v>
      </c>
      <c r="I30" s="58" t="s">
        <v>80</v>
      </c>
      <c r="J30" s="58" t="s">
        <v>86</v>
      </c>
      <c r="K30" s="59">
        <v>2011</v>
      </c>
      <c r="L30" s="59">
        <v>85</v>
      </c>
    </row>
    <row r="31" spans="1:12">
      <c r="A31" s="59" t="s">
        <v>71</v>
      </c>
      <c r="B31" s="59" t="s">
        <v>52</v>
      </c>
      <c r="E31" s="59" t="s">
        <v>84</v>
      </c>
      <c r="F31" s="59" t="s">
        <v>85</v>
      </c>
      <c r="G31" s="59" t="s">
        <v>84</v>
      </c>
      <c r="H31" s="59" t="s">
        <v>85</v>
      </c>
      <c r="I31" s="58" t="s">
        <v>80</v>
      </c>
      <c r="J31" s="58" t="s">
        <v>86</v>
      </c>
      <c r="K31" s="59">
        <v>2012</v>
      </c>
      <c r="L31" s="59">
        <v>85</v>
      </c>
    </row>
    <row r="32" spans="1:12">
      <c r="A32" s="59" t="s">
        <v>71</v>
      </c>
      <c r="B32" s="59" t="s">
        <v>52</v>
      </c>
      <c r="E32" s="59" t="s">
        <v>84</v>
      </c>
      <c r="F32" s="59" t="s">
        <v>85</v>
      </c>
      <c r="G32" s="59" t="s">
        <v>84</v>
      </c>
      <c r="H32" s="59" t="s">
        <v>85</v>
      </c>
      <c r="I32" s="58" t="s">
        <v>80</v>
      </c>
      <c r="J32" s="58" t="s">
        <v>86</v>
      </c>
      <c r="K32" s="59">
        <v>2013</v>
      </c>
      <c r="L32" s="59">
        <v>85</v>
      </c>
    </row>
    <row r="33" spans="1:12">
      <c r="A33" s="59" t="s">
        <v>71</v>
      </c>
      <c r="B33" s="59" t="s">
        <v>52</v>
      </c>
      <c r="E33" s="59" t="s">
        <v>84</v>
      </c>
      <c r="F33" s="59" t="s">
        <v>85</v>
      </c>
      <c r="G33" s="59" t="s">
        <v>84</v>
      </c>
      <c r="H33" s="59" t="s">
        <v>85</v>
      </c>
      <c r="I33" s="58" t="s">
        <v>80</v>
      </c>
      <c r="J33" s="58" t="s">
        <v>86</v>
      </c>
      <c r="K33" s="59">
        <v>2014</v>
      </c>
      <c r="L33" s="59">
        <v>85</v>
      </c>
    </row>
    <row r="34" spans="1:12">
      <c r="A34" s="59" t="s">
        <v>71</v>
      </c>
      <c r="B34" s="59" t="s">
        <v>52</v>
      </c>
      <c r="E34" s="59" t="s">
        <v>84</v>
      </c>
      <c r="F34" s="59" t="s">
        <v>85</v>
      </c>
      <c r="G34" s="59" t="s">
        <v>84</v>
      </c>
      <c r="H34" s="59" t="s">
        <v>85</v>
      </c>
      <c r="I34" s="58" t="s">
        <v>80</v>
      </c>
      <c r="J34" s="58" t="s">
        <v>86</v>
      </c>
      <c r="K34" s="59">
        <v>2015</v>
      </c>
      <c r="L34" s="59">
        <v>85</v>
      </c>
    </row>
    <row r="35" spans="1:12">
      <c r="A35" s="59" t="s">
        <v>71</v>
      </c>
      <c r="B35" s="59" t="s">
        <v>52</v>
      </c>
      <c r="E35" s="59" t="s">
        <v>84</v>
      </c>
      <c r="F35" s="59" t="s">
        <v>85</v>
      </c>
      <c r="G35" s="59" t="s">
        <v>84</v>
      </c>
      <c r="H35" s="59" t="s">
        <v>85</v>
      </c>
      <c r="I35" s="58" t="s">
        <v>80</v>
      </c>
      <c r="J35" s="58" t="s">
        <v>86</v>
      </c>
      <c r="K35" s="59">
        <v>2016</v>
      </c>
      <c r="L35" s="59">
        <v>85</v>
      </c>
    </row>
    <row r="36" spans="1:12">
      <c r="A36" s="59" t="s">
        <v>71</v>
      </c>
      <c r="B36" s="59" t="s">
        <v>52</v>
      </c>
      <c r="E36" s="59" t="s">
        <v>84</v>
      </c>
      <c r="F36" s="59" t="s">
        <v>85</v>
      </c>
      <c r="G36" s="59" t="s">
        <v>84</v>
      </c>
      <c r="H36" s="59" t="s">
        <v>85</v>
      </c>
      <c r="I36" s="58" t="s">
        <v>80</v>
      </c>
      <c r="J36" s="58" t="s">
        <v>86</v>
      </c>
      <c r="K36" s="59">
        <v>2017</v>
      </c>
      <c r="L36" s="59">
        <v>85</v>
      </c>
    </row>
    <row r="37" spans="1:12">
      <c r="A37" s="59" t="s">
        <v>71</v>
      </c>
      <c r="B37" s="59" t="s">
        <v>52</v>
      </c>
      <c r="E37" s="59" t="s">
        <v>84</v>
      </c>
      <c r="F37" s="59" t="s">
        <v>85</v>
      </c>
      <c r="G37" s="59" t="s">
        <v>84</v>
      </c>
      <c r="H37" s="59" t="s">
        <v>85</v>
      </c>
      <c r="I37" s="58" t="s">
        <v>80</v>
      </c>
      <c r="J37" s="58" t="s">
        <v>86</v>
      </c>
      <c r="K37" s="59">
        <v>2018</v>
      </c>
      <c r="L37" s="59">
        <v>85</v>
      </c>
    </row>
    <row r="38" spans="1:12">
      <c r="A38" s="59" t="s">
        <v>50</v>
      </c>
      <c r="B38" s="59" t="s">
        <v>51</v>
      </c>
      <c r="E38" s="59" t="s">
        <v>95</v>
      </c>
      <c r="F38" s="59" t="s">
        <v>96</v>
      </c>
      <c r="G38" s="59" t="s">
        <v>76</v>
      </c>
      <c r="H38" s="59" t="s">
        <v>77</v>
      </c>
      <c r="I38" s="58" t="s">
        <v>80</v>
      </c>
      <c r="J38" s="59" t="s">
        <v>89</v>
      </c>
      <c r="K38" s="59">
        <v>2010</v>
      </c>
      <c r="L38" s="59">
        <v>0</v>
      </c>
    </row>
    <row r="39" spans="1:12">
      <c r="A39" s="59" t="s">
        <v>50</v>
      </c>
      <c r="B39" s="59" t="s">
        <v>51</v>
      </c>
      <c r="E39" s="59" t="s">
        <v>95</v>
      </c>
      <c r="F39" s="59" t="s">
        <v>96</v>
      </c>
      <c r="G39" s="59" t="s">
        <v>76</v>
      </c>
      <c r="H39" s="59" t="s">
        <v>77</v>
      </c>
      <c r="I39" s="58" t="s">
        <v>80</v>
      </c>
      <c r="J39" s="59" t="s">
        <v>89</v>
      </c>
      <c r="K39" s="59">
        <v>2011</v>
      </c>
      <c r="L39" s="59">
        <v>0</v>
      </c>
    </row>
    <row r="40" spans="1:12">
      <c r="A40" s="59" t="s">
        <v>50</v>
      </c>
      <c r="B40" s="59" t="s">
        <v>51</v>
      </c>
      <c r="E40" s="59" t="s">
        <v>95</v>
      </c>
      <c r="F40" s="59" t="s">
        <v>96</v>
      </c>
      <c r="G40" s="59" t="s">
        <v>76</v>
      </c>
      <c r="H40" s="59" t="s">
        <v>77</v>
      </c>
      <c r="I40" s="58" t="s">
        <v>80</v>
      </c>
      <c r="J40" s="59" t="s">
        <v>89</v>
      </c>
      <c r="K40" s="59">
        <v>2012</v>
      </c>
      <c r="L40" s="59">
        <v>74</v>
      </c>
    </row>
    <row r="41" spans="1:12">
      <c r="A41" s="59" t="s">
        <v>50</v>
      </c>
      <c r="B41" s="59" t="s">
        <v>51</v>
      </c>
      <c r="E41" s="59" t="s">
        <v>95</v>
      </c>
      <c r="F41" s="59" t="s">
        <v>96</v>
      </c>
      <c r="G41" s="59" t="s">
        <v>76</v>
      </c>
      <c r="H41" s="59" t="s">
        <v>77</v>
      </c>
      <c r="I41" s="58" t="s">
        <v>80</v>
      </c>
      <c r="J41" s="59" t="s">
        <v>89</v>
      </c>
      <c r="K41" s="59">
        <v>2013</v>
      </c>
      <c r="L41" s="59">
        <v>75</v>
      </c>
    </row>
    <row r="42" spans="1:12">
      <c r="A42" s="59" t="s">
        <v>50</v>
      </c>
      <c r="B42" s="59" t="s">
        <v>51</v>
      </c>
      <c r="E42" s="59" t="s">
        <v>95</v>
      </c>
      <c r="F42" s="59" t="s">
        <v>96</v>
      </c>
      <c r="G42" s="59" t="s">
        <v>76</v>
      </c>
      <c r="H42" s="59" t="s">
        <v>77</v>
      </c>
      <c r="I42" s="58" t="s">
        <v>80</v>
      </c>
      <c r="J42" s="59" t="s">
        <v>89</v>
      </c>
      <c r="K42" s="59">
        <v>2014</v>
      </c>
      <c r="L42" s="59">
        <v>73</v>
      </c>
    </row>
    <row r="43" spans="1:12">
      <c r="A43" s="59" t="s">
        <v>50</v>
      </c>
      <c r="B43" s="59" t="s">
        <v>51</v>
      </c>
      <c r="E43" s="59" t="s">
        <v>95</v>
      </c>
      <c r="F43" s="59" t="s">
        <v>96</v>
      </c>
      <c r="G43" s="59" t="s">
        <v>76</v>
      </c>
      <c r="H43" s="59" t="s">
        <v>77</v>
      </c>
      <c r="I43" s="58" t="s">
        <v>80</v>
      </c>
      <c r="J43" s="59" t="s">
        <v>89</v>
      </c>
      <c r="K43" s="59">
        <v>2015</v>
      </c>
      <c r="L43" s="59">
        <v>85</v>
      </c>
    </row>
    <row r="44" spans="1:12">
      <c r="A44" s="59" t="s">
        <v>50</v>
      </c>
      <c r="B44" s="59" t="s">
        <v>51</v>
      </c>
      <c r="E44" s="59" t="s">
        <v>95</v>
      </c>
      <c r="F44" s="59" t="s">
        <v>96</v>
      </c>
      <c r="G44" s="59" t="s">
        <v>76</v>
      </c>
      <c r="H44" s="59" t="s">
        <v>77</v>
      </c>
      <c r="I44" s="58" t="s">
        <v>80</v>
      </c>
      <c r="J44" s="59" t="s">
        <v>89</v>
      </c>
      <c r="K44" s="59">
        <v>2016</v>
      </c>
      <c r="L44" s="59">
        <v>74</v>
      </c>
    </row>
    <row r="45" spans="1:12">
      <c r="A45" s="59" t="s">
        <v>50</v>
      </c>
      <c r="B45" s="59" t="s">
        <v>51</v>
      </c>
      <c r="E45" s="59" t="s">
        <v>95</v>
      </c>
      <c r="F45" s="59" t="s">
        <v>96</v>
      </c>
      <c r="G45" s="59" t="s">
        <v>76</v>
      </c>
      <c r="H45" s="59" t="s">
        <v>77</v>
      </c>
      <c r="I45" s="58" t="s">
        <v>80</v>
      </c>
      <c r="J45" s="59" t="s">
        <v>89</v>
      </c>
      <c r="K45" s="59">
        <v>2017</v>
      </c>
      <c r="L45" s="59">
        <v>85</v>
      </c>
    </row>
    <row r="46" spans="1:12">
      <c r="A46" s="59" t="s">
        <v>50</v>
      </c>
      <c r="B46" s="59" t="s">
        <v>51</v>
      </c>
      <c r="E46" s="59" t="s">
        <v>95</v>
      </c>
      <c r="F46" s="59" t="s">
        <v>96</v>
      </c>
      <c r="G46" s="59" t="s">
        <v>76</v>
      </c>
      <c r="H46" s="59" t="s">
        <v>77</v>
      </c>
      <c r="I46" s="58" t="s">
        <v>80</v>
      </c>
      <c r="J46" s="59" t="s">
        <v>89</v>
      </c>
      <c r="K46" s="59">
        <v>2018</v>
      </c>
      <c r="L46" s="59">
        <v>85</v>
      </c>
    </row>
    <row r="47" spans="1:12">
      <c r="A47" s="59" t="s">
        <v>50</v>
      </c>
      <c r="B47" s="59" t="s">
        <v>51</v>
      </c>
      <c r="E47" s="59" t="s">
        <v>95</v>
      </c>
      <c r="F47" s="59" t="s">
        <v>96</v>
      </c>
      <c r="G47" s="59" t="s">
        <v>87</v>
      </c>
      <c r="H47" s="59" t="s">
        <v>88</v>
      </c>
      <c r="I47" s="58" t="s">
        <v>80</v>
      </c>
      <c r="J47" s="59" t="s">
        <v>89</v>
      </c>
      <c r="K47" s="59">
        <v>2010</v>
      </c>
      <c r="L47" s="59">
        <v>0</v>
      </c>
    </row>
    <row r="48" spans="1:12">
      <c r="A48" s="59" t="s">
        <v>50</v>
      </c>
      <c r="B48" s="59" t="s">
        <v>51</v>
      </c>
      <c r="E48" s="59" t="s">
        <v>95</v>
      </c>
      <c r="F48" s="59" t="s">
        <v>96</v>
      </c>
      <c r="G48" s="59" t="s">
        <v>87</v>
      </c>
      <c r="H48" s="59" t="s">
        <v>88</v>
      </c>
      <c r="I48" s="58" t="s">
        <v>80</v>
      </c>
      <c r="J48" s="59" t="s">
        <v>89</v>
      </c>
      <c r="K48" s="59">
        <v>2011</v>
      </c>
      <c r="L48" s="59">
        <v>0</v>
      </c>
    </row>
    <row r="49" spans="1:12">
      <c r="A49" s="59" t="s">
        <v>50</v>
      </c>
      <c r="B49" s="59" t="s">
        <v>51</v>
      </c>
      <c r="E49" s="59" t="s">
        <v>95</v>
      </c>
      <c r="F49" s="59" t="s">
        <v>96</v>
      </c>
      <c r="G49" s="59" t="s">
        <v>87</v>
      </c>
      <c r="H49" s="59" t="s">
        <v>88</v>
      </c>
      <c r="I49" s="58" t="s">
        <v>80</v>
      </c>
      <c r="J49" s="59" t="s">
        <v>89</v>
      </c>
      <c r="K49" s="59">
        <v>2012</v>
      </c>
      <c r="L49" s="59">
        <v>12</v>
      </c>
    </row>
    <row r="50" spans="1:12">
      <c r="A50" s="59" t="s">
        <v>50</v>
      </c>
      <c r="B50" s="59" t="s">
        <v>51</v>
      </c>
      <c r="E50" s="59" t="s">
        <v>95</v>
      </c>
      <c r="F50" s="59" t="s">
        <v>96</v>
      </c>
      <c r="G50" s="59" t="s">
        <v>87</v>
      </c>
      <c r="H50" s="59" t="s">
        <v>88</v>
      </c>
      <c r="I50" s="58" t="s">
        <v>80</v>
      </c>
      <c r="J50" s="59" t="s">
        <v>89</v>
      </c>
      <c r="K50" s="59">
        <v>2013</v>
      </c>
      <c r="L50" s="59">
        <v>5</v>
      </c>
    </row>
    <row r="51" spans="1:12">
      <c r="A51" s="59" t="s">
        <v>50</v>
      </c>
      <c r="B51" s="59" t="s">
        <v>51</v>
      </c>
      <c r="E51" s="59" t="s">
        <v>95</v>
      </c>
      <c r="F51" s="59" t="s">
        <v>96</v>
      </c>
      <c r="G51" s="59" t="s">
        <v>87</v>
      </c>
      <c r="H51" s="59" t="s">
        <v>88</v>
      </c>
      <c r="I51" s="58" t="s">
        <v>80</v>
      </c>
      <c r="J51" s="59" t="s">
        <v>89</v>
      </c>
      <c r="K51" s="59">
        <v>2014</v>
      </c>
      <c r="L51" s="59">
        <v>13</v>
      </c>
    </row>
    <row r="52" spans="1:12">
      <c r="A52" s="59" t="s">
        <v>50</v>
      </c>
      <c r="B52" s="59" t="s">
        <v>51</v>
      </c>
      <c r="E52" s="59" t="s">
        <v>95</v>
      </c>
      <c r="F52" s="59" t="s">
        <v>96</v>
      </c>
      <c r="G52" s="59" t="s">
        <v>87</v>
      </c>
      <c r="H52" s="59" t="s">
        <v>88</v>
      </c>
      <c r="I52" s="58" t="s">
        <v>80</v>
      </c>
      <c r="J52" s="59" t="s">
        <v>89</v>
      </c>
      <c r="K52" s="59">
        <v>2015</v>
      </c>
      <c r="L52" s="59">
        <v>0</v>
      </c>
    </row>
    <row r="53" spans="1:12">
      <c r="A53" s="59" t="s">
        <v>50</v>
      </c>
      <c r="B53" s="59" t="s">
        <v>51</v>
      </c>
      <c r="E53" s="59" t="s">
        <v>95</v>
      </c>
      <c r="F53" s="59" t="s">
        <v>96</v>
      </c>
      <c r="G53" s="59" t="s">
        <v>87</v>
      </c>
      <c r="H53" s="59" t="s">
        <v>88</v>
      </c>
      <c r="I53" s="58" t="s">
        <v>80</v>
      </c>
      <c r="J53" s="59" t="s">
        <v>89</v>
      </c>
      <c r="K53" s="59">
        <v>2016</v>
      </c>
      <c r="L53" s="59">
        <v>12</v>
      </c>
    </row>
    <row r="54" spans="1:12">
      <c r="A54" s="59" t="s">
        <v>50</v>
      </c>
      <c r="B54" s="59" t="s">
        <v>51</v>
      </c>
      <c r="E54" s="59" t="s">
        <v>95</v>
      </c>
      <c r="F54" s="59" t="s">
        <v>96</v>
      </c>
      <c r="G54" s="59" t="s">
        <v>87</v>
      </c>
      <c r="H54" s="59" t="s">
        <v>88</v>
      </c>
      <c r="I54" s="58" t="s">
        <v>80</v>
      </c>
      <c r="J54" s="59" t="s">
        <v>89</v>
      </c>
      <c r="K54" s="59">
        <v>2017</v>
      </c>
      <c r="L54" s="59">
        <v>0</v>
      </c>
    </row>
    <row r="55" spans="1:12">
      <c r="A55" s="59" t="s">
        <v>50</v>
      </c>
      <c r="B55" s="59" t="s">
        <v>51</v>
      </c>
      <c r="E55" s="59" t="s">
        <v>95</v>
      </c>
      <c r="F55" s="59" t="s">
        <v>96</v>
      </c>
      <c r="G55" s="59" t="s">
        <v>87</v>
      </c>
      <c r="H55" s="59" t="s">
        <v>88</v>
      </c>
      <c r="I55" s="58" t="s">
        <v>80</v>
      </c>
      <c r="J55" s="59" t="s">
        <v>89</v>
      </c>
      <c r="K55" s="59">
        <v>2018</v>
      </c>
      <c r="L55" s="59">
        <v>0</v>
      </c>
    </row>
    <row r="56" spans="1:12">
      <c r="A56" s="59" t="s">
        <v>74</v>
      </c>
      <c r="B56" s="59" t="s">
        <v>75</v>
      </c>
      <c r="E56" s="59" t="s">
        <v>95</v>
      </c>
      <c r="F56" s="59" t="s">
        <v>96</v>
      </c>
      <c r="G56" s="59" t="s">
        <v>76</v>
      </c>
      <c r="H56" s="59" t="s">
        <v>77</v>
      </c>
      <c r="I56" s="58" t="s">
        <v>80</v>
      </c>
      <c r="J56" s="59" t="s">
        <v>89</v>
      </c>
      <c r="K56" s="59">
        <v>2010</v>
      </c>
      <c r="L56" s="59">
        <v>0</v>
      </c>
    </row>
    <row r="57" spans="1:12">
      <c r="A57" s="59" t="s">
        <v>74</v>
      </c>
      <c r="B57" s="59" t="s">
        <v>75</v>
      </c>
      <c r="E57" s="59" t="s">
        <v>95</v>
      </c>
      <c r="F57" s="59" t="s">
        <v>96</v>
      </c>
      <c r="G57" s="59" t="s">
        <v>76</v>
      </c>
      <c r="H57" s="59" t="s">
        <v>77</v>
      </c>
      <c r="I57" s="58" t="s">
        <v>80</v>
      </c>
      <c r="J57" s="59" t="s">
        <v>89</v>
      </c>
      <c r="K57" s="59">
        <v>2011</v>
      </c>
      <c r="L57" s="59">
        <v>0</v>
      </c>
    </row>
    <row r="58" spans="1:12">
      <c r="A58" s="59" t="s">
        <v>74</v>
      </c>
      <c r="B58" s="59" t="s">
        <v>75</v>
      </c>
      <c r="E58" s="59" t="s">
        <v>95</v>
      </c>
      <c r="F58" s="59" t="s">
        <v>96</v>
      </c>
      <c r="G58" s="59" t="s">
        <v>76</v>
      </c>
      <c r="H58" s="59" t="s">
        <v>77</v>
      </c>
      <c r="I58" s="58" t="s">
        <v>80</v>
      </c>
      <c r="J58" s="59" t="s">
        <v>89</v>
      </c>
      <c r="K58" s="59">
        <v>2012</v>
      </c>
      <c r="L58" s="59">
        <v>530</v>
      </c>
    </row>
    <row r="59" spans="1:12">
      <c r="A59" s="59" t="s">
        <v>74</v>
      </c>
      <c r="B59" s="59" t="s">
        <v>75</v>
      </c>
      <c r="E59" s="59" t="s">
        <v>95</v>
      </c>
      <c r="F59" s="59" t="s">
        <v>96</v>
      </c>
      <c r="G59" s="59" t="s">
        <v>76</v>
      </c>
      <c r="H59" s="59" t="s">
        <v>77</v>
      </c>
      <c r="I59" s="58" t="s">
        <v>80</v>
      </c>
      <c r="J59" s="59" t="s">
        <v>89</v>
      </c>
      <c r="K59" s="59">
        <v>2013</v>
      </c>
      <c r="L59" s="59">
        <v>142</v>
      </c>
    </row>
    <row r="60" spans="1:12">
      <c r="A60" s="59" t="s">
        <v>74</v>
      </c>
      <c r="B60" s="59" t="s">
        <v>75</v>
      </c>
      <c r="E60" s="59" t="s">
        <v>95</v>
      </c>
      <c r="F60" s="59" t="s">
        <v>96</v>
      </c>
      <c r="G60" s="59" t="s">
        <v>76</v>
      </c>
      <c r="H60" s="59" t="s">
        <v>77</v>
      </c>
      <c r="I60" s="58" t="s">
        <v>80</v>
      </c>
      <c r="J60" s="59" t="s">
        <v>89</v>
      </c>
      <c r="K60" s="59">
        <v>2014</v>
      </c>
      <c r="L60" s="59">
        <v>141</v>
      </c>
    </row>
    <row r="61" spans="1:12">
      <c r="A61" s="59" t="s">
        <v>74</v>
      </c>
      <c r="B61" s="59" t="s">
        <v>75</v>
      </c>
      <c r="E61" s="59" t="s">
        <v>95</v>
      </c>
      <c r="F61" s="59" t="s">
        <v>96</v>
      </c>
      <c r="G61" s="59" t="s">
        <v>76</v>
      </c>
      <c r="H61" s="59" t="s">
        <v>77</v>
      </c>
      <c r="I61" s="58" t="s">
        <v>80</v>
      </c>
      <c r="J61" s="59" t="s">
        <v>89</v>
      </c>
      <c r="K61" s="59">
        <v>2015</v>
      </c>
      <c r="L61" s="59">
        <v>537</v>
      </c>
    </row>
    <row r="62" spans="1:12">
      <c r="A62" s="59" t="s">
        <v>74</v>
      </c>
      <c r="B62" s="59" t="s">
        <v>75</v>
      </c>
      <c r="E62" s="59" t="s">
        <v>95</v>
      </c>
      <c r="F62" s="59" t="s">
        <v>96</v>
      </c>
      <c r="G62" s="59" t="s">
        <v>76</v>
      </c>
      <c r="H62" s="59" t="s">
        <v>77</v>
      </c>
      <c r="I62" s="58" t="s">
        <v>80</v>
      </c>
      <c r="J62" s="59" t="s">
        <v>89</v>
      </c>
      <c r="K62" s="59">
        <v>2016</v>
      </c>
      <c r="L62" s="59">
        <v>530</v>
      </c>
    </row>
    <row r="63" spans="1:12">
      <c r="A63" s="59" t="s">
        <v>74</v>
      </c>
      <c r="B63" s="59" t="s">
        <v>75</v>
      </c>
      <c r="E63" s="59" t="s">
        <v>95</v>
      </c>
      <c r="F63" s="59" t="s">
        <v>96</v>
      </c>
      <c r="G63" s="59" t="s">
        <v>76</v>
      </c>
      <c r="H63" s="59" t="s">
        <v>77</v>
      </c>
      <c r="I63" s="58" t="s">
        <v>80</v>
      </c>
      <c r="J63" s="59" t="s">
        <v>89</v>
      </c>
      <c r="K63" s="59">
        <v>2017</v>
      </c>
      <c r="L63" s="59">
        <v>537</v>
      </c>
    </row>
    <row r="64" spans="1:12">
      <c r="A64" s="59" t="s">
        <v>74</v>
      </c>
      <c r="B64" s="59" t="s">
        <v>75</v>
      </c>
      <c r="E64" s="59" t="s">
        <v>95</v>
      </c>
      <c r="F64" s="59" t="s">
        <v>96</v>
      </c>
      <c r="G64" s="59" t="s">
        <v>76</v>
      </c>
      <c r="H64" s="59" t="s">
        <v>77</v>
      </c>
      <c r="I64" s="58" t="s">
        <v>80</v>
      </c>
      <c r="J64" s="59" t="s">
        <v>89</v>
      </c>
      <c r="K64" s="59">
        <v>2018</v>
      </c>
      <c r="L64" s="59">
        <v>537</v>
      </c>
    </row>
    <row r="65" spans="1:12">
      <c r="A65" s="59" t="s">
        <v>74</v>
      </c>
      <c r="B65" s="59" t="s">
        <v>75</v>
      </c>
      <c r="E65" s="59" t="s">
        <v>95</v>
      </c>
      <c r="F65" s="59" t="s">
        <v>96</v>
      </c>
      <c r="G65" s="59" t="s">
        <v>87</v>
      </c>
      <c r="H65" s="59" t="s">
        <v>88</v>
      </c>
      <c r="I65" s="58" t="s">
        <v>80</v>
      </c>
      <c r="J65" s="59" t="s">
        <v>89</v>
      </c>
      <c r="K65" s="59">
        <v>2010</v>
      </c>
      <c r="L65" s="59">
        <v>0</v>
      </c>
    </row>
    <row r="66" spans="1:12">
      <c r="A66" s="59" t="s">
        <v>74</v>
      </c>
      <c r="B66" s="59" t="s">
        <v>75</v>
      </c>
      <c r="E66" s="59" t="s">
        <v>95</v>
      </c>
      <c r="F66" s="59" t="s">
        <v>96</v>
      </c>
      <c r="G66" s="59" t="s">
        <v>87</v>
      </c>
      <c r="H66" s="59" t="s">
        <v>88</v>
      </c>
      <c r="I66" s="58" t="s">
        <v>80</v>
      </c>
      <c r="J66" s="59" t="s">
        <v>89</v>
      </c>
      <c r="K66" s="59">
        <v>2011</v>
      </c>
      <c r="L66" s="59">
        <v>0</v>
      </c>
    </row>
    <row r="67" spans="1:12">
      <c r="A67" s="59" t="s">
        <v>74</v>
      </c>
      <c r="B67" s="59" t="s">
        <v>75</v>
      </c>
      <c r="E67" s="59" t="s">
        <v>95</v>
      </c>
      <c r="F67" s="59" t="s">
        <v>96</v>
      </c>
      <c r="G67" s="59" t="s">
        <v>87</v>
      </c>
      <c r="H67" s="59" t="s">
        <v>88</v>
      </c>
      <c r="I67" s="58" t="s">
        <v>80</v>
      </c>
      <c r="J67" s="59" t="s">
        <v>89</v>
      </c>
      <c r="K67" s="59">
        <v>2012</v>
      </c>
      <c r="L67" s="59">
        <v>266</v>
      </c>
    </row>
    <row r="68" spans="1:12">
      <c r="A68" s="59" t="s">
        <v>74</v>
      </c>
      <c r="B68" s="59" t="s">
        <v>75</v>
      </c>
      <c r="E68" s="59" t="s">
        <v>95</v>
      </c>
      <c r="F68" s="59" t="s">
        <v>96</v>
      </c>
      <c r="G68" s="59" t="s">
        <v>87</v>
      </c>
      <c r="H68" s="59" t="s">
        <v>88</v>
      </c>
      <c r="I68" s="58" t="s">
        <v>80</v>
      </c>
      <c r="J68" s="59" t="s">
        <v>89</v>
      </c>
      <c r="K68" s="59">
        <v>2013</v>
      </c>
      <c r="L68" s="59">
        <v>247</v>
      </c>
    </row>
    <row r="69" spans="1:12">
      <c r="A69" s="59" t="s">
        <v>74</v>
      </c>
      <c r="B69" s="59" t="s">
        <v>75</v>
      </c>
      <c r="E69" s="59" t="s">
        <v>95</v>
      </c>
      <c r="F69" s="59" t="s">
        <v>96</v>
      </c>
      <c r="G69" s="59" t="s">
        <v>87</v>
      </c>
      <c r="H69" s="59" t="s">
        <v>88</v>
      </c>
      <c r="I69" s="58" t="s">
        <v>80</v>
      </c>
      <c r="J69" s="59" t="s">
        <v>89</v>
      </c>
      <c r="K69" s="59">
        <v>2014</v>
      </c>
      <c r="L69" s="59">
        <v>226</v>
      </c>
    </row>
    <row r="70" spans="1:12">
      <c r="A70" s="59" t="s">
        <v>74</v>
      </c>
      <c r="B70" s="59" t="s">
        <v>75</v>
      </c>
      <c r="E70" s="59" t="s">
        <v>95</v>
      </c>
      <c r="F70" s="59" t="s">
        <v>96</v>
      </c>
      <c r="G70" s="59" t="s">
        <v>87</v>
      </c>
      <c r="H70" s="59" t="s">
        <v>88</v>
      </c>
      <c r="I70" s="58" t="s">
        <v>80</v>
      </c>
      <c r="J70" s="59" t="s">
        <v>89</v>
      </c>
      <c r="K70" s="59">
        <v>2015</v>
      </c>
      <c r="L70" s="59">
        <v>280</v>
      </c>
    </row>
    <row r="71" spans="1:12">
      <c r="A71" s="59" t="s">
        <v>74</v>
      </c>
      <c r="B71" s="59" t="s">
        <v>75</v>
      </c>
      <c r="E71" s="59" t="s">
        <v>95</v>
      </c>
      <c r="F71" s="59" t="s">
        <v>96</v>
      </c>
      <c r="G71" s="59" t="s">
        <v>87</v>
      </c>
      <c r="H71" s="59" t="s">
        <v>88</v>
      </c>
      <c r="I71" s="58" t="s">
        <v>80</v>
      </c>
      <c r="J71" s="59" t="s">
        <v>89</v>
      </c>
      <c r="K71" s="59">
        <v>2016</v>
      </c>
      <c r="L71" s="59">
        <v>266</v>
      </c>
    </row>
    <row r="72" spans="1:12">
      <c r="A72" s="59" t="s">
        <v>74</v>
      </c>
      <c r="B72" s="59" t="s">
        <v>75</v>
      </c>
      <c r="E72" s="59" t="s">
        <v>95</v>
      </c>
      <c r="F72" s="59" t="s">
        <v>96</v>
      </c>
      <c r="G72" s="59" t="s">
        <v>87</v>
      </c>
      <c r="H72" s="59" t="s">
        <v>88</v>
      </c>
      <c r="I72" s="58" t="s">
        <v>80</v>
      </c>
      <c r="J72" s="59" t="s">
        <v>89</v>
      </c>
      <c r="K72" s="59">
        <v>2017</v>
      </c>
      <c r="L72" s="59">
        <v>280</v>
      </c>
    </row>
    <row r="73" spans="1:12">
      <c r="A73" s="59" t="s">
        <v>74</v>
      </c>
      <c r="B73" s="59" t="s">
        <v>75</v>
      </c>
      <c r="E73" s="59" t="s">
        <v>95</v>
      </c>
      <c r="F73" s="59" t="s">
        <v>96</v>
      </c>
      <c r="G73" s="59" t="s">
        <v>87</v>
      </c>
      <c r="H73" s="59" t="s">
        <v>88</v>
      </c>
      <c r="I73" s="58" t="s">
        <v>80</v>
      </c>
      <c r="J73" s="59" t="s">
        <v>89</v>
      </c>
      <c r="K73" s="59">
        <v>2018</v>
      </c>
      <c r="L73" s="59">
        <v>280</v>
      </c>
    </row>
    <row r="74" spans="1:12">
      <c r="A74" s="59" t="s">
        <v>69</v>
      </c>
      <c r="B74" s="59" t="s">
        <v>70</v>
      </c>
      <c r="E74" s="59" t="s">
        <v>95</v>
      </c>
      <c r="F74" s="59" t="s">
        <v>96</v>
      </c>
      <c r="G74" s="59" t="s">
        <v>76</v>
      </c>
      <c r="H74" s="59" t="s">
        <v>77</v>
      </c>
      <c r="I74" s="58" t="s">
        <v>80</v>
      </c>
      <c r="J74" s="59" t="s">
        <v>89</v>
      </c>
      <c r="K74" s="59">
        <v>2010</v>
      </c>
      <c r="L74" s="59">
        <v>0</v>
      </c>
    </row>
    <row r="75" spans="1:12">
      <c r="A75" s="59" t="s">
        <v>69</v>
      </c>
      <c r="B75" s="59" t="s">
        <v>70</v>
      </c>
      <c r="E75" s="59" t="s">
        <v>95</v>
      </c>
      <c r="F75" s="59" t="s">
        <v>96</v>
      </c>
      <c r="G75" s="59" t="s">
        <v>76</v>
      </c>
      <c r="H75" s="59" t="s">
        <v>77</v>
      </c>
      <c r="I75" s="58" t="s">
        <v>80</v>
      </c>
      <c r="J75" s="59" t="s">
        <v>89</v>
      </c>
      <c r="K75" s="59">
        <v>2011</v>
      </c>
      <c r="L75" s="59">
        <v>0</v>
      </c>
    </row>
    <row r="76" spans="1:12">
      <c r="A76" s="59" t="s">
        <v>69</v>
      </c>
      <c r="B76" s="59" t="s">
        <v>70</v>
      </c>
      <c r="E76" s="59" t="s">
        <v>95</v>
      </c>
      <c r="F76" s="59" t="s">
        <v>96</v>
      </c>
      <c r="G76" s="59" t="s">
        <v>76</v>
      </c>
      <c r="H76" s="59" t="s">
        <v>77</v>
      </c>
      <c r="I76" s="58" t="s">
        <v>80</v>
      </c>
      <c r="J76" s="59" t="s">
        <v>89</v>
      </c>
      <c r="K76" s="59">
        <v>2012</v>
      </c>
      <c r="L76" s="59">
        <v>0</v>
      </c>
    </row>
    <row r="77" spans="1:12">
      <c r="A77" s="59" t="s">
        <v>69</v>
      </c>
      <c r="B77" s="59" t="s">
        <v>70</v>
      </c>
      <c r="E77" s="59" t="s">
        <v>95</v>
      </c>
      <c r="F77" s="59" t="s">
        <v>96</v>
      </c>
      <c r="G77" s="59" t="s">
        <v>76</v>
      </c>
      <c r="H77" s="59" t="s">
        <v>77</v>
      </c>
      <c r="I77" s="58" t="s">
        <v>80</v>
      </c>
      <c r="J77" s="59" t="s">
        <v>89</v>
      </c>
      <c r="K77" s="59">
        <v>2013</v>
      </c>
      <c r="L77" s="59">
        <v>0</v>
      </c>
    </row>
    <row r="78" spans="1:12">
      <c r="A78" s="59" t="s">
        <v>69</v>
      </c>
      <c r="B78" s="59" t="s">
        <v>70</v>
      </c>
      <c r="E78" s="59" t="s">
        <v>95</v>
      </c>
      <c r="F78" s="59" t="s">
        <v>96</v>
      </c>
      <c r="G78" s="59" t="s">
        <v>76</v>
      </c>
      <c r="H78" s="59" t="s">
        <v>77</v>
      </c>
      <c r="I78" s="58" t="s">
        <v>80</v>
      </c>
      <c r="J78" s="59" t="s">
        <v>89</v>
      </c>
      <c r="K78" s="59">
        <v>2014</v>
      </c>
      <c r="L78" s="59">
        <v>0</v>
      </c>
    </row>
    <row r="79" spans="1:12">
      <c r="A79" s="59" t="s">
        <v>69</v>
      </c>
      <c r="B79" s="59" t="s">
        <v>70</v>
      </c>
      <c r="E79" s="59" t="s">
        <v>95</v>
      </c>
      <c r="F79" s="59" t="s">
        <v>96</v>
      </c>
      <c r="G79" s="59" t="s">
        <v>76</v>
      </c>
      <c r="H79" s="59" t="s">
        <v>77</v>
      </c>
      <c r="I79" s="58" t="s">
        <v>80</v>
      </c>
      <c r="J79" s="59" t="s">
        <v>89</v>
      </c>
      <c r="K79" s="59">
        <v>2015</v>
      </c>
      <c r="L79" s="59">
        <v>0</v>
      </c>
    </row>
    <row r="80" spans="1:12">
      <c r="A80" s="59" t="s">
        <v>69</v>
      </c>
      <c r="B80" s="59" t="s">
        <v>70</v>
      </c>
      <c r="E80" s="59" t="s">
        <v>95</v>
      </c>
      <c r="F80" s="59" t="s">
        <v>96</v>
      </c>
      <c r="G80" s="59" t="s">
        <v>76</v>
      </c>
      <c r="H80" s="59" t="s">
        <v>77</v>
      </c>
      <c r="I80" s="58" t="s">
        <v>80</v>
      </c>
      <c r="J80" s="59" t="s">
        <v>89</v>
      </c>
      <c r="K80" s="59">
        <v>2016</v>
      </c>
      <c r="L80" s="59">
        <v>0</v>
      </c>
    </row>
    <row r="81" spans="1:12">
      <c r="A81" s="59" t="s">
        <v>69</v>
      </c>
      <c r="B81" s="59" t="s">
        <v>70</v>
      </c>
      <c r="E81" s="59" t="s">
        <v>95</v>
      </c>
      <c r="F81" s="59" t="s">
        <v>96</v>
      </c>
      <c r="G81" s="59" t="s">
        <v>76</v>
      </c>
      <c r="H81" s="59" t="s">
        <v>77</v>
      </c>
      <c r="I81" s="58" t="s">
        <v>80</v>
      </c>
      <c r="J81" s="59" t="s">
        <v>89</v>
      </c>
      <c r="K81" s="59">
        <v>2017</v>
      </c>
      <c r="L81" s="59">
        <v>0</v>
      </c>
    </row>
    <row r="82" spans="1:12">
      <c r="A82" s="59" t="s">
        <v>69</v>
      </c>
      <c r="B82" s="59" t="s">
        <v>70</v>
      </c>
      <c r="E82" s="59" t="s">
        <v>95</v>
      </c>
      <c r="F82" s="59" t="s">
        <v>96</v>
      </c>
      <c r="G82" s="59" t="s">
        <v>76</v>
      </c>
      <c r="H82" s="59" t="s">
        <v>77</v>
      </c>
      <c r="I82" s="58" t="s">
        <v>80</v>
      </c>
      <c r="J82" s="59" t="s">
        <v>89</v>
      </c>
      <c r="K82" s="59">
        <v>2018</v>
      </c>
      <c r="L82" s="59">
        <v>0</v>
      </c>
    </row>
    <row r="83" spans="1:12">
      <c r="A83" s="59" t="s">
        <v>69</v>
      </c>
      <c r="B83" s="59" t="s">
        <v>70</v>
      </c>
      <c r="E83" s="59" t="s">
        <v>95</v>
      </c>
      <c r="F83" s="59" t="s">
        <v>96</v>
      </c>
      <c r="G83" s="59" t="s">
        <v>87</v>
      </c>
      <c r="H83" s="59" t="s">
        <v>88</v>
      </c>
      <c r="I83" s="58" t="s">
        <v>80</v>
      </c>
      <c r="J83" s="59" t="s">
        <v>89</v>
      </c>
      <c r="K83" s="59">
        <v>2010</v>
      </c>
      <c r="L83" s="59">
        <v>0</v>
      </c>
    </row>
    <row r="84" spans="1:12">
      <c r="A84" s="59" t="s">
        <v>69</v>
      </c>
      <c r="B84" s="59" t="s">
        <v>70</v>
      </c>
      <c r="E84" s="59" t="s">
        <v>95</v>
      </c>
      <c r="F84" s="59" t="s">
        <v>96</v>
      </c>
      <c r="G84" s="59" t="s">
        <v>87</v>
      </c>
      <c r="H84" s="59" t="s">
        <v>88</v>
      </c>
      <c r="I84" s="58" t="s">
        <v>80</v>
      </c>
      <c r="J84" s="59" t="s">
        <v>89</v>
      </c>
      <c r="K84" s="59">
        <v>2011</v>
      </c>
      <c r="L84" s="59">
        <v>0</v>
      </c>
    </row>
    <row r="85" spans="1:12">
      <c r="A85" s="59" t="s">
        <v>69</v>
      </c>
      <c r="B85" s="59" t="s">
        <v>70</v>
      </c>
      <c r="E85" s="59" t="s">
        <v>95</v>
      </c>
      <c r="F85" s="59" t="s">
        <v>96</v>
      </c>
      <c r="G85" s="59" t="s">
        <v>87</v>
      </c>
      <c r="H85" s="59" t="s">
        <v>88</v>
      </c>
      <c r="I85" s="58" t="s">
        <v>80</v>
      </c>
      <c r="J85" s="59" t="s">
        <v>89</v>
      </c>
      <c r="K85" s="59">
        <v>2012</v>
      </c>
      <c r="L85" s="59">
        <v>119</v>
      </c>
    </row>
    <row r="86" spans="1:12">
      <c r="A86" s="59" t="s">
        <v>69</v>
      </c>
      <c r="B86" s="59" t="s">
        <v>70</v>
      </c>
      <c r="E86" s="59" t="s">
        <v>95</v>
      </c>
      <c r="F86" s="59" t="s">
        <v>96</v>
      </c>
      <c r="G86" s="59" t="s">
        <v>87</v>
      </c>
      <c r="H86" s="59" t="s">
        <v>88</v>
      </c>
      <c r="I86" s="58" t="s">
        <v>80</v>
      </c>
      <c r="J86" s="59" t="s">
        <v>89</v>
      </c>
      <c r="K86" s="59">
        <v>2013</v>
      </c>
      <c r="L86" s="59">
        <v>137</v>
      </c>
    </row>
    <row r="87" spans="1:12">
      <c r="A87" s="59" t="s">
        <v>69</v>
      </c>
      <c r="B87" s="59" t="s">
        <v>70</v>
      </c>
      <c r="E87" s="59" t="s">
        <v>95</v>
      </c>
      <c r="F87" s="59" t="s">
        <v>96</v>
      </c>
      <c r="G87" s="59" t="s">
        <v>87</v>
      </c>
      <c r="H87" s="59" t="s">
        <v>88</v>
      </c>
      <c r="I87" s="58" t="s">
        <v>80</v>
      </c>
      <c r="J87" s="59" t="s">
        <v>89</v>
      </c>
      <c r="K87" s="59">
        <v>2014</v>
      </c>
      <c r="L87" s="59">
        <v>139</v>
      </c>
    </row>
    <row r="88" spans="1:12">
      <c r="A88" s="59" t="s">
        <v>69</v>
      </c>
      <c r="B88" s="59" t="s">
        <v>70</v>
      </c>
      <c r="E88" s="59" t="s">
        <v>95</v>
      </c>
      <c r="F88" s="59" t="s">
        <v>96</v>
      </c>
      <c r="G88" s="59" t="s">
        <v>87</v>
      </c>
      <c r="H88" s="59" t="s">
        <v>88</v>
      </c>
      <c r="I88" s="58" t="s">
        <v>80</v>
      </c>
      <c r="J88" s="59" t="s">
        <v>89</v>
      </c>
      <c r="K88" s="59">
        <v>2015</v>
      </c>
      <c r="L88" s="59">
        <v>141</v>
      </c>
    </row>
    <row r="89" spans="1:12">
      <c r="A89" s="59" t="s">
        <v>69</v>
      </c>
      <c r="B89" s="59" t="s">
        <v>70</v>
      </c>
      <c r="E89" s="59" t="s">
        <v>95</v>
      </c>
      <c r="F89" s="59" t="s">
        <v>96</v>
      </c>
      <c r="G89" s="59" t="s">
        <v>87</v>
      </c>
      <c r="H89" s="59" t="s">
        <v>88</v>
      </c>
      <c r="I89" s="58" t="s">
        <v>80</v>
      </c>
      <c r="J89" s="59" t="s">
        <v>89</v>
      </c>
      <c r="K89" s="59">
        <v>2016</v>
      </c>
      <c r="L89" s="59">
        <v>118.7</v>
      </c>
    </row>
    <row r="90" spans="1:12">
      <c r="A90" s="59" t="s">
        <v>69</v>
      </c>
      <c r="B90" s="59" t="s">
        <v>70</v>
      </c>
      <c r="E90" s="59" t="s">
        <v>95</v>
      </c>
      <c r="F90" s="59" t="s">
        <v>96</v>
      </c>
      <c r="G90" s="59" t="s">
        <v>87</v>
      </c>
      <c r="H90" s="59" t="s">
        <v>88</v>
      </c>
      <c r="I90" s="58" t="s">
        <v>80</v>
      </c>
      <c r="J90" s="59" t="s">
        <v>89</v>
      </c>
      <c r="K90" s="59">
        <v>2017</v>
      </c>
      <c r="L90" s="59">
        <v>140</v>
      </c>
    </row>
    <row r="91" spans="1:12">
      <c r="A91" s="59" t="s">
        <v>69</v>
      </c>
      <c r="B91" s="59" t="s">
        <v>70</v>
      </c>
      <c r="E91" s="59" t="s">
        <v>95</v>
      </c>
      <c r="F91" s="59" t="s">
        <v>96</v>
      </c>
      <c r="G91" s="59" t="s">
        <v>87</v>
      </c>
      <c r="H91" s="59" t="s">
        <v>88</v>
      </c>
      <c r="I91" s="58" t="s">
        <v>80</v>
      </c>
      <c r="J91" s="59" t="s">
        <v>89</v>
      </c>
      <c r="K91" s="59">
        <v>2018</v>
      </c>
      <c r="L91" s="59">
        <v>133</v>
      </c>
    </row>
    <row r="92" spans="1:12">
      <c r="A92" s="59" t="s">
        <v>71</v>
      </c>
      <c r="B92" s="59" t="s">
        <v>52</v>
      </c>
      <c r="E92" s="59" t="s">
        <v>95</v>
      </c>
      <c r="F92" s="59" t="s">
        <v>96</v>
      </c>
      <c r="G92" s="59" t="s">
        <v>76</v>
      </c>
      <c r="H92" s="59" t="s">
        <v>77</v>
      </c>
      <c r="I92" s="58" t="s">
        <v>80</v>
      </c>
      <c r="J92" s="59" t="s">
        <v>89</v>
      </c>
      <c r="K92" s="59">
        <v>2010</v>
      </c>
      <c r="L92" s="59">
        <v>0</v>
      </c>
    </row>
    <row r="93" spans="1:12">
      <c r="A93" s="59" t="s">
        <v>71</v>
      </c>
      <c r="B93" s="59" t="s">
        <v>52</v>
      </c>
      <c r="E93" s="59" t="s">
        <v>95</v>
      </c>
      <c r="F93" s="59" t="s">
        <v>96</v>
      </c>
      <c r="G93" s="59" t="s">
        <v>76</v>
      </c>
      <c r="H93" s="59" t="s">
        <v>77</v>
      </c>
      <c r="I93" s="58" t="s">
        <v>80</v>
      </c>
      <c r="J93" s="59" t="s">
        <v>89</v>
      </c>
      <c r="K93" s="59">
        <v>2011</v>
      </c>
      <c r="L93" s="59">
        <v>0</v>
      </c>
    </row>
    <row r="94" spans="1:12">
      <c r="A94" s="59" t="s">
        <v>71</v>
      </c>
      <c r="B94" s="59" t="s">
        <v>52</v>
      </c>
      <c r="E94" s="59" t="s">
        <v>95</v>
      </c>
      <c r="F94" s="59" t="s">
        <v>96</v>
      </c>
      <c r="G94" s="59" t="s">
        <v>76</v>
      </c>
      <c r="H94" s="59" t="s">
        <v>77</v>
      </c>
      <c r="I94" s="58" t="s">
        <v>80</v>
      </c>
      <c r="J94" s="59" t="s">
        <v>89</v>
      </c>
      <c r="K94" s="59">
        <v>2012</v>
      </c>
      <c r="L94" s="59">
        <v>77</v>
      </c>
    </row>
    <row r="95" spans="1:12">
      <c r="A95" s="59" t="s">
        <v>71</v>
      </c>
      <c r="B95" s="59" t="s">
        <v>52</v>
      </c>
      <c r="E95" s="59" t="s">
        <v>95</v>
      </c>
      <c r="F95" s="59" t="s">
        <v>96</v>
      </c>
      <c r="G95" s="59" t="s">
        <v>76</v>
      </c>
      <c r="H95" s="59" t="s">
        <v>77</v>
      </c>
      <c r="I95" s="58" t="s">
        <v>80</v>
      </c>
      <c r="J95" s="59" t="s">
        <v>89</v>
      </c>
      <c r="K95" s="59">
        <v>2013</v>
      </c>
      <c r="L95" s="59">
        <v>22</v>
      </c>
    </row>
    <row r="96" spans="1:12">
      <c r="A96" s="59" t="s">
        <v>71</v>
      </c>
      <c r="B96" s="59" t="s">
        <v>52</v>
      </c>
      <c r="E96" s="59" t="s">
        <v>95</v>
      </c>
      <c r="F96" s="59" t="s">
        <v>96</v>
      </c>
      <c r="G96" s="59" t="s">
        <v>76</v>
      </c>
      <c r="H96" s="59" t="s">
        <v>77</v>
      </c>
      <c r="I96" s="58" t="s">
        <v>80</v>
      </c>
      <c r="J96" s="59" t="s">
        <v>89</v>
      </c>
      <c r="K96" s="59">
        <v>2014</v>
      </c>
      <c r="L96" s="59">
        <v>45</v>
      </c>
    </row>
    <row r="97" spans="1:12">
      <c r="A97" s="59" t="s">
        <v>71</v>
      </c>
      <c r="B97" s="59" t="s">
        <v>52</v>
      </c>
      <c r="E97" s="59" t="s">
        <v>95</v>
      </c>
      <c r="F97" s="59" t="s">
        <v>96</v>
      </c>
      <c r="G97" s="59" t="s">
        <v>76</v>
      </c>
      <c r="H97" s="59" t="s">
        <v>77</v>
      </c>
      <c r="I97" s="58" t="s">
        <v>80</v>
      </c>
      <c r="J97" s="59" t="s">
        <v>89</v>
      </c>
      <c r="K97" s="59">
        <v>2015</v>
      </c>
      <c r="L97" s="59">
        <v>50</v>
      </c>
    </row>
    <row r="98" spans="1:12">
      <c r="A98" s="59" t="s">
        <v>71</v>
      </c>
      <c r="B98" s="59" t="s">
        <v>52</v>
      </c>
      <c r="E98" s="59" t="s">
        <v>95</v>
      </c>
      <c r="F98" s="59" t="s">
        <v>96</v>
      </c>
      <c r="G98" s="59" t="s">
        <v>76</v>
      </c>
      <c r="H98" s="59" t="s">
        <v>77</v>
      </c>
      <c r="I98" s="58" t="s">
        <v>80</v>
      </c>
      <c r="J98" s="59" t="s">
        <v>89</v>
      </c>
      <c r="K98" s="59">
        <v>2016</v>
      </c>
      <c r="L98" s="59">
        <v>77</v>
      </c>
    </row>
    <row r="99" spans="1:12">
      <c r="A99" s="59" t="s">
        <v>71</v>
      </c>
      <c r="B99" s="59" t="s">
        <v>52</v>
      </c>
      <c r="E99" s="59" t="s">
        <v>95</v>
      </c>
      <c r="F99" s="59" t="s">
        <v>96</v>
      </c>
      <c r="G99" s="59" t="s">
        <v>76</v>
      </c>
      <c r="H99" s="59" t="s">
        <v>77</v>
      </c>
      <c r="I99" s="58" t="s">
        <v>80</v>
      </c>
      <c r="J99" s="59" t="s">
        <v>89</v>
      </c>
      <c r="K99" s="59">
        <v>2017</v>
      </c>
      <c r="L99" s="59">
        <v>77</v>
      </c>
    </row>
    <row r="100" spans="1:12">
      <c r="A100" s="59" t="s">
        <v>71</v>
      </c>
      <c r="B100" s="59" t="s">
        <v>52</v>
      </c>
      <c r="E100" s="59" t="s">
        <v>95</v>
      </c>
      <c r="F100" s="59" t="s">
        <v>96</v>
      </c>
      <c r="G100" s="59" t="s">
        <v>76</v>
      </c>
      <c r="H100" s="59" t="s">
        <v>77</v>
      </c>
      <c r="I100" s="58" t="s">
        <v>80</v>
      </c>
      <c r="J100" s="59" t="s">
        <v>89</v>
      </c>
      <c r="K100" s="59">
        <v>2018</v>
      </c>
      <c r="L100" s="59">
        <v>61</v>
      </c>
    </row>
    <row r="101" spans="1:12">
      <c r="A101" s="59" t="s">
        <v>71</v>
      </c>
      <c r="B101" s="59" t="s">
        <v>52</v>
      </c>
      <c r="E101" s="59" t="s">
        <v>95</v>
      </c>
      <c r="F101" s="59" t="s">
        <v>96</v>
      </c>
      <c r="G101" s="59" t="s">
        <v>87</v>
      </c>
      <c r="H101" s="59" t="s">
        <v>88</v>
      </c>
      <c r="I101" s="58" t="s">
        <v>80</v>
      </c>
      <c r="J101" s="59" t="s">
        <v>89</v>
      </c>
      <c r="K101" s="59">
        <v>2010</v>
      </c>
      <c r="L101" s="59">
        <v>0</v>
      </c>
    </row>
    <row r="102" spans="1:12">
      <c r="A102" s="59" t="s">
        <v>71</v>
      </c>
      <c r="B102" s="59" t="s">
        <v>52</v>
      </c>
      <c r="E102" s="59" t="s">
        <v>95</v>
      </c>
      <c r="F102" s="59" t="s">
        <v>96</v>
      </c>
      <c r="G102" s="59" t="s">
        <v>87</v>
      </c>
      <c r="H102" s="59" t="s">
        <v>88</v>
      </c>
      <c r="I102" s="58" t="s">
        <v>80</v>
      </c>
      <c r="J102" s="59" t="s">
        <v>89</v>
      </c>
      <c r="K102" s="59">
        <v>2011</v>
      </c>
      <c r="L102" s="59">
        <v>0</v>
      </c>
    </row>
    <row r="103" spans="1:12">
      <c r="A103" s="59" t="s">
        <v>71</v>
      </c>
      <c r="B103" s="59" t="s">
        <v>52</v>
      </c>
      <c r="E103" s="59" t="s">
        <v>95</v>
      </c>
      <c r="F103" s="59" t="s">
        <v>96</v>
      </c>
      <c r="G103" s="59" t="s">
        <v>87</v>
      </c>
      <c r="H103" s="59" t="s">
        <v>88</v>
      </c>
      <c r="I103" s="58" t="s">
        <v>80</v>
      </c>
      <c r="J103" s="59" t="s">
        <v>89</v>
      </c>
      <c r="K103" s="59">
        <v>2012</v>
      </c>
      <c r="L103" s="59">
        <v>0</v>
      </c>
    </row>
    <row r="104" spans="1:12">
      <c r="A104" s="59" t="s">
        <v>71</v>
      </c>
      <c r="B104" s="59" t="s">
        <v>52</v>
      </c>
      <c r="E104" s="59" t="s">
        <v>95</v>
      </c>
      <c r="F104" s="59" t="s">
        <v>96</v>
      </c>
      <c r="G104" s="59" t="s">
        <v>87</v>
      </c>
      <c r="H104" s="59" t="s">
        <v>88</v>
      </c>
      <c r="I104" s="58" t="s">
        <v>80</v>
      </c>
      <c r="J104" s="59" t="s">
        <v>89</v>
      </c>
      <c r="K104" s="59">
        <v>2013</v>
      </c>
      <c r="L104" s="59">
        <v>22</v>
      </c>
    </row>
    <row r="105" spans="1:12">
      <c r="A105" s="59" t="s">
        <v>71</v>
      </c>
      <c r="B105" s="59" t="s">
        <v>52</v>
      </c>
      <c r="E105" s="59" t="s">
        <v>95</v>
      </c>
      <c r="F105" s="59" t="s">
        <v>96</v>
      </c>
      <c r="G105" s="59" t="s">
        <v>87</v>
      </c>
      <c r="H105" s="59" t="s">
        <v>88</v>
      </c>
      <c r="I105" s="58" t="s">
        <v>80</v>
      </c>
      <c r="J105" s="59" t="s">
        <v>89</v>
      </c>
      <c r="K105" s="59">
        <v>2014</v>
      </c>
      <c r="L105" s="59">
        <v>6</v>
      </c>
    </row>
    <row r="106" spans="1:12">
      <c r="A106" s="59" t="s">
        <v>71</v>
      </c>
      <c r="B106" s="59" t="s">
        <v>52</v>
      </c>
      <c r="E106" s="59" t="s">
        <v>95</v>
      </c>
      <c r="F106" s="59" t="s">
        <v>96</v>
      </c>
      <c r="G106" s="59" t="s">
        <v>87</v>
      </c>
      <c r="H106" s="59" t="s">
        <v>88</v>
      </c>
      <c r="I106" s="58" t="s">
        <v>80</v>
      </c>
      <c r="J106" s="59" t="s">
        <v>89</v>
      </c>
      <c r="K106" s="59">
        <v>2015</v>
      </c>
      <c r="L106" s="59">
        <v>5</v>
      </c>
    </row>
    <row r="107" spans="1:12">
      <c r="A107" s="59" t="s">
        <v>71</v>
      </c>
      <c r="B107" s="59" t="s">
        <v>52</v>
      </c>
      <c r="E107" s="59" t="s">
        <v>95</v>
      </c>
      <c r="F107" s="59" t="s">
        <v>96</v>
      </c>
      <c r="G107" s="59" t="s">
        <v>87</v>
      </c>
      <c r="H107" s="59" t="s">
        <v>88</v>
      </c>
      <c r="I107" s="58" t="s">
        <v>80</v>
      </c>
      <c r="J107" s="59" t="s">
        <v>89</v>
      </c>
      <c r="K107" s="59">
        <v>2016</v>
      </c>
      <c r="L107" s="59">
        <v>0</v>
      </c>
    </row>
    <row r="108" spans="1:12">
      <c r="A108" s="59" t="s">
        <v>71</v>
      </c>
      <c r="B108" s="59" t="s">
        <v>52</v>
      </c>
      <c r="E108" s="59" t="s">
        <v>95</v>
      </c>
      <c r="F108" s="59" t="s">
        <v>96</v>
      </c>
      <c r="G108" s="59" t="s">
        <v>87</v>
      </c>
      <c r="H108" s="59" t="s">
        <v>88</v>
      </c>
      <c r="I108" s="58" t="s">
        <v>80</v>
      </c>
      <c r="J108" s="59" t="s">
        <v>89</v>
      </c>
      <c r="K108" s="59">
        <v>2017</v>
      </c>
      <c r="L108" s="59">
        <v>0</v>
      </c>
    </row>
    <row r="109" spans="1:12">
      <c r="A109" s="59" t="s">
        <v>71</v>
      </c>
      <c r="B109" s="59" t="s">
        <v>52</v>
      </c>
      <c r="E109" s="59" t="s">
        <v>95</v>
      </c>
      <c r="F109" s="59" t="s">
        <v>96</v>
      </c>
      <c r="G109" s="59" t="s">
        <v>87</v>
      </c>
      <c r="H109" s="59" t="s">
        <v>88</v>
      </c>
      <c r="I109" s="58" t="s">
        <v>80</v>
      </c>
      <c r="J109" s="59" t="s">
        <v>89</v>
      </c>
      <c r="K109" s="59">
        <v>2018</v>
      </c>
      <c r="L109" s="59">
        <v>0</v>
      </c>
    </row>
    <row r="110" spans="1:12">
      <c r="A110" s="59" t="s">
        <v>53</v>
      </c>
      <c r="B110" s="59" t="s">
        <v>55</v>
      </c>
      <c r="E110" s="59" t="s">
        <v>94</v>
      </c>
      <c r="F110" s="59" t="s">
        <v>93</v>
      </c>
      <c r="G110" s="59" t="s">
        <v>54</v>
      </c>
      <c r="H110" s="59" t="s">
        <v>56</v>
      </c>
      <c r="I110" s="58" t="s">
        <v>81</v>
      </c>
      <c r="J110" s="58" t="s">
        <v>82</v>
      </c>
      <c r="K110" s="59">
        <v>2013</v>
      </c>
      <c r="L110" s="59">
        <v>568</v>
      </c>
    </row>
    <row r="111" spans="1:12">
      <c r="A111" s="59" t="s">
        <v>53</v>
      </c>
      <c r="B111" s="59" t="s">
        <v>55</v>
      </c>
      <c r="E111" s="59" t="s">
        <v>94</v>
      </c>
      <c r="F111" s="59" t="s">
        <v>93</v>
      </c>
      <c r="G111" s="59" t="s">
        <v>54</v>
      </c>
      <c r="H111" s="59" t="s">
        <v>56</v>
      </c>
      <c r="I111" s="58" t="s">
        <v>81</v>
      </c>
      <c r="J111" s="58" t="s">
        <v>82</v>
      </c>
      <c r="K111" s="59">
        <v>2014</v>
      </c>
      <c r="L111" s="59">
        <v>594</v>
      </c>
    </row>
    <row r="112" spans="1:12">
      <c r="A112" s="59" t="s">
        <v>53</v>
      </c>
      <c r="B112" s="59" t="s">
        <v>55</v>
      </c>
      <c r="E112" s="59" t="s">
        <v>94</v>
      </c>
      <c r="F112" s="59" t="s">
        <v>93</v>
      </c>
      <c r="G112" s="59" t="s">
        <v>54</v>
      </c>
      <c r="H112" s="59" t="s">
        <v>56</v>
      </c>
      <c r="I112" s="58" t="s">
        <v>81</v>
      </c>
      <c r="J112" s="58" t="s">
        <v>82</v>
      </c>
      <c r="K112" s="59">
        <v>2015</v>
      </c>
      <c r="L112" s="59">
        <v>662</v>
      </c>
    </row>
    <row r="113" spans="1:12">
      <c r="A113" s="59" t="s">
        <v>53</v>
      </c>
      <c r="B113" s="59" t="s">
        <v>55</v>
      </c>
      <c r="E113" s="59" t="s">
        <v>94</v>
      </c>
      <c r="F113" s="59" t="s">
        <v>93</v>
      </c>
      <c r="G113" s="59" t="s">
        <v>54</v>
      </c>
      <c r="H113" s="59" t="s">
        <v>56</v>
      </c>
      <c r="I113" s="58" t="s">
        <v>81</v>
      </c>
      <c r="J113" s="58" t="s">
        <v>82</v>
      </c>
      <c r="K113" s="59">
        <v>2016</v>
      </c>
      <c r="L113" s="59">
        <v>518</v>
      </c>
    </row>
    <row r="114" spans="1:12">
      <c r="A114" s="59" t="s">
        <v>53</v>
      </c>
      <c r="B114" s="59" t="s">
        <v>55</v>
      </c>
      <c r="E114" s="59" t="s">
        <v>94</v>
      </c>
      <c r="F114" s="59" t="s">
        <v>93</v>
      </c>
      <c r="G114" s="59" t="s">
        <v>54</v>
      </c>
      <c r="H114" s="59" t="s">
        <v>56</v>
      </c>
      <c r="I114" s="58" t="s">
        <v>81</v>
      </c>
      <c r="J114" s="58" t="s">
        <v>82</v>
      </c>
      <c r="K114" s="59">
        <v>2017</v>
      </c>
      <c r="L114" s="59">
        <v>686.1</v>
      </c>
    </row>
    <row r="115" spans="1:12">
      <c r="A115" s="59" t="s">
        <v>53</v>
      </c>
      <c r="B115" s="59" t="s">
        <v>55</v>
      </c>
      <c r="E115" s="59" t="s">
        <v>94</v>
      </c>
      <c r="F115" s="59" t="s">
        <v>93</v>
      </c>
      <c r="G115" s="59" t="s">
        <v>54</v>
      </c>
      <c r="H115" s="59" t="s">
        <v>56</v>
      </c>
      <c r="I115" s="58" t="s">
        <v>81</v>
      </c>
      <c r="J115" s="58" t="s">
        <v>82</v>
      </c>
      <c r="K115" s="59">
        <v>2018</v>
      </c>
      <c r="L115" s="59">
        <v>560</v>
      </c>
    </row>
    <row r="116" spans="1:12">
      <c r="A116" s="59" t="s">
        <v>53</v>
      </c>
      <c r="B116" s="59" t="s">
        <v>55</v>
      </c>
      <c r="E116" s="59" t="s">
        <v>94</v>
      </c>
      <c r="F116" s="59" t="s">
        <v>93</v>
      </c>
      <c r="G116" s="59" t="s">
        <v>57</v>
      </c>
      <c r="H116" s="59" t="s">
        <v>58</v>
      </c>
      <c r="I116" s="58" t="s">
        <v>81</v>
      </c>
      <c r="J116" s="58" t="s">
        <v>82</v>
      </c>
      <c r="K116" s="59">
        <v>2013</v>
      </c>
      <c r="L116" s="59">
        <v>5268</v>
      </c>
    </row>
    <row r="117" spans="1:12">
      <c r="A117" s="59" t="s">
        <v>53</v>
      </c>
      <c r="B117" s="59" t="s">
        <v>55</v>
      </c>
      <c r="E117" s="59" t="s">
        <v>94</v>
      </c>
      <c r="F117" s="59" t="s">
        <v>93</v>
      </c>
      <c r="G117" s="59" t="s">
        <v>57</v>
      </c>
      <c r="H117" s="59" t="s">
        <v>58</v>
      </c>
      <c r="I117" s="58" t="s">
        <v>81</v>
      </c>
      <c r="J117" s="58" t="s">
        <v>82</v>
      </c>
      <c r="K117" s="59">
        <v>2014</v>
      </c>
      <c r="L117" s="59">
        <v>5354</v>
      </c>
    </row>
    <row r="118" spans="1:12">
      <c r="A118" s="59" t="s">
        <v>53</v>
      </c>
      <c r="B118" s="59" t="s">
        <v>55</v>
      </c>
      <c r="E118" s="59" t="s">
        <v>94</v>
      </c>
      <c r="F118" s="59" t="s">
        <v>93</v>
      </c>
      <c r="G118" s="59" t="s">
        <v>57</v>
      </c>
      <c r="H118" s="59" t="s">
        <v>58</v>
      </c>
      <c r="I118" s="58" t="s">
        <v>81</v>
      </c>
      <c r="J118" s="58" t="s">
        <v>82</v>
      </c>
      <c r="K118" s="59">
        <v>2015</v>
      </c>
      <c r="L118" s="59">
        <v>8227</v>
      </c>
    </row>
    <row r="119" spans="1:12">
      <c r="A119" s="59" t="s">
        <v>53</v>
      </c>
      <c r="B119" s="59" t="s">
        <v>55</v>
      </c>
      <c r="E119" s="59" t="s">
        <v>94</v>
      </c>
      <c r="F119" s="59" t="s">
        <v>93</v>
      </c>
      <c r="G119" s="59" t="s">
        <v>57</v>
      </c>
      <c r="H119" s="59" t="s">
        <v>58</v>
      </c>
      <c r="I119" s="58" t="s">
        <v>81</v>
      </c>
      <c r="J119" s="58" t="s">
        <v>82</v>
      </c>
      <c r="K119" s="59">
        <v>2016</v>
      </c>
      <c r="L119" s="59">
        <v>9600.3349999999991</v>
      </c>
    </row>
    <row r="120" spans="1:12">
      <c r="A120" s="59" t="s">
        <v>53</v>
      </c>
      <c r="B120" s="59" t="s">
        <v>55</v>
      </c>
      <c r="E120" s="59" t="s">
        <v>94</v>
      </c>
      <c r="F120" s="59" t="s">
        <v>93</v>
      </c>
      <c r="G120" s="59" t="s">
        <v>57</v>
      </c>
      <c r="H120" s="59" t="s">
        <v>58</v>
      </c>
      <c r="I120" s="58" t="s">
        <v>81</v>
      </c>
      <c r="J120" s="58" t="s">
        <v>82</v>
      </c>
      <c r="K120" s="59">
        <v>2017</v>
      </c>
      <c r="L120" s="59">
        <v>9078.7999999999993</v>
      </c>
    </row>
    <row r="121" spans="1:12">
      <c r="A121" s="59" t="s">
        <v>53</v>
      </c>
      <c r="B121" s="59" t="s">
        <v>55</v>
      </c>
      <c r="E121" s="59" t="s">
        <v>94</v>
      </c>
      <c r="F121" s="59" t="s">
        <v>93</v>
      </c>
      <c r="G121" s="59" t="s">
        <v>57</v>
      </c>
      <c r="H121" s="59" t="s">
        <v>58</v>
      </c>
      <c r="I121" s="58" t="s">
        <v>81</v>
      </c>
      <c r="J121" s="58" t="s">
        <v>82</v>
      </c>
      <c r="K121" s="59">
        <v>2018</v>
      </c>
      <c r="L121" s="59">
        <v>9843</v>
      </c>
    </row>
    <row r="122" spans="1:12">
      <c r="A122" s="59" t="s">
        <v>53</v>
      </c>
      <c r="B122" s="59" t="s">
        <v>55</v>
      </c>
      <c r="E122" s="59" t="s">
        <v>94</v>
      </c>
      <c r="F122" s="59" t="s">
        <v>93</v>
      </c>
      <c r="G122" s="59" t="s">
        <v>59</v>
      </c>
      <c r="H122" s="59" t="s">
        <v>60</v>
      </c>
      <c r="I122" s="58" t="s">
        <v>81</v>
      </c>
      <c r="J122" s="58" t="s">
        <v>82</v>
      </c>
      <c r="K122" s="59">
        <v>2013</v>
      </c>
      <c r="L122" s="59">
        <v>2600</v>
      </c>
    </row>
    <row r="123" spans="1:12">
      <c r="A123" s="59" t="s">
        <v>53</v>
      </c>
      <c r="B123" s="59" t="s">
        <v>55</v>
      </c>
      <c r="E123" s="59" t="s">
        <v>94</v>
      </c>
      <c r="F123" s="59" t="s">
        <v>93</v>
      </c>
      <c r="G123" s="59" t="s">
        <v>59</v>
      </c>
      <c r="H123" s="59" t="s">
        <v>60</v>
      </c>
      <c r="I123" s="58" t="s">
        <v>81</v>
      </c>
      <c r="J123" s="58" t="s">
        <v>82</v>
      </c>
      <c r="K123" s="59">
        <v>2014</v>
      </c>
      <c r="L123" s="59">
        <v>2408</v>
      </c>
    </row>
    <row r="124" spans="1:12">
      <c r="A124" s="59" t="s">
        <v>53</v>
      </c>
      <c r="B124" s="59" t="s">
        <v>55</v>
      </c>
      <c r="E124" s="59" t="s">
        <v>94</v>
      </c>
      <c r="F124" s="59" t="s">
        <v>93</v>
      </c>
      <c r="G124" s="59" t="s">
        <v>59</v>
      </c>
      <c r="H124" s="59" t="s">
        <v>60</v>
      </c>
      <c r="I124" s="58" t="s">
        <v>81</v>
      </c>
      <c r="J124" s="58" t="s">
        <v>82</v>
      </c>
      <c r="K124" s="59">
        <v>2015</v>
      </c>
      <c r="L124" s="59">
        <v>3589</v>
      </c>
    </row>
    <row r="125" spans="1:12">
      <c r="A125" s="59" t="s">
        <v>53</v>
      </c>
      <c r="B125" s="59" t="s">
        <v>55</v>
      </c>
      <c r="E125" s="59" t="s">
        <v>94</v>
      </c>
      <c r="F125" s="59" t="s">
        <v>93</v>
      </c>
      <c r="G125" s="59" t="s">
        <v>59</v>
      </c>
      <c r="H125" s="59" t="s">
        <v>60</v>
      </c>
      <c r="I125" s="58" t="s">
        <v>81</v>
      </c>
      <c r="J125" s="58" t="s">
        <v>82</v>
      </c>
      <c r="K125" s="59">
        <v>2016</v>
      </c>
      <c r="L125" s="59">
        <v>4678.2070000000003</v>
      </c>
    </row>
    <row r="126" spans="1:12">
      <c r="A126" s="59" t="s">
        <v>53</v>
      </c>
      <c r="B126" s="59" t="s">
        <v>55</v>
      </c>
      <c r="E126" s="59" t="s">
        <v>94</v>
      </c>
      <c r="F126" s="59" t="s">
        <v>93</v>
      </c>
      <c r="G126" s="59" t="s">
        <v>59</v>
      </c>
      <c r="H126" s="59" t="s">
        <v>60</v>
      </c>
      <c r="I126" s="58" t="s">
        <v>81</v>
      </c>
      <c r="J126" s="58" t="s">
        <v>82</v>
      </c>
      <c r="K126" s="59">
        <v>2017</v>
      </c>
      <c r="L126" s="59">
        <v>2591.4</v>
      </c>
    </row>
    <row r="127" spans="1:12">
      <c r="A127" s="59" t="s">
        <v>53</v>
      </c>
      <c r="B127" s="59" t="s">
        <v>55</v>
      </c>
      <c r="E127" s="59" t="s">
        <v>94</v>
      </c>
      <c r="F127" s="59" t="s">
        <v>93</v>
      </c>
      <c r="G127" s="59" t="s">
        <v>59</v>
      </c>
      <c r="H127" s="59" t="s">
        <v>60</v>
      </c>
      <c r="I127" s="58" t="s">
        <v>81</v>
      </c>
      <c r="J127" s="58" t="s">
        <v>82</v>
      </c>
      <c r="K127" s="59">
        <v>2018</v>
      </c>
      <c r="L127" s="59">
        <v>2510</v>
      </c>
    </row>
    <row r="128" spans="1:12">
      <c r="A128" s="59" t="s">
        <v>53</v>
      </c>
      <c r="B128" s="59" t="s">
        <v>55</v>
      </c>
      <c r="E128" s="59" t="s">
        <v>94</v>
      </c>
      <c r="F128" s="59" t="s">
        <v>93</v>
      </c>
      <c r="G128" s="59" t="s">
        <v>61</v>
      </c>
      <c r="H128" s="59" t="s">
        <v>62</v>
      </c>
      <c r="I128" s="58" t="s">
        <v>81</v>
      </c>
      <c r="J128" s="58" t="s">
        <v>82</v>
      </c>
      <c r="K128" s="59">
        <v>2013</v>
      </c>
      <c r="L128" s="59">
        <v>7069</v>
      </c>
    </row>
    <row r="129" spans="1:12">
      <c r="A129" s="59" t="s">
        <v>53</v>
      </c>
      <c r="B129" s="59" t="s">
        <v>55</v>
      </c>
      <c r="E129" s="59" t="s">
        <v>94</v>
      </c>
      <c r="F129" s="59" t="s">
        <v>93</v>
      </c>
      <c r="G129" s="59" t="s">
        <v>61</v>
      </c>
      <c r="H129" s="59" t="s">
        <v>62</v>
      </c>
      <c r="I129" s="58" t="s">
        <v>81</v>
      </c>
      <c r="J129" s="58" t="s">
        <v>82</v>
      </c>
      <c r="K129" s="59">
        <v>2014</v>
      </c>
      <c r="L129" s="59">
        <v>6330</v>
      </c>
    </row>
    <row r="130" spans="1:12">
      <c r="A130" s="59" t="s">
        <v>53</v>
      </c>
      <c r="B130" s="59" t="s">
        <v>55</v>
      </c>
      <c r="E130" s="59" t="s">
        <v>94</v>
      </c>
      <c r="F130" s="59" t="s">
        <v>93</v>
      </c>
      <c r="G130" s="59" t="s">
        <v>61</v>
      </c>
      <c r="H130" s="59" t="s">
        <v>62</v>
      </c>
      <c r="I130" s="58" t="s">
        <v>81</v>
      </c>
      <c r="J130" s="58" t="s">
        <v>82</v>
      </c>
      <c r="K130" s="59">
        <v>2015</v>
      </c>
      <c r="L130" s="59">
        <v>9810</v>
      </c>
    </row>
    <row r="131" spans="1:12">
      <c r="A131" s="59" t="s">
        <v>53</v>
      </c>
      <c r="B131" s="59" t="s">
        <v>55</v>
      </c>
      <c r="E131" s="59" t="s">
        <v>94</v>
      </c>
      <c r="F131" s="59" t="s">
        <v>93</v>
      </c>
      <c r="G131" s="59" t="s">
        <v>61</v>
      </c>
      <c r="H131" s="59" t="s">
        <v>62</v>
      </c>
      <c r="I131" s="58" t="s">
        <v>81</v>
      </c>
      <c r="J131" s="58" t="s">
        <v>82</v>
      </c>
      <c r="K131" s="59">
        <v>2016</v>
      </c>
      <c r="L131" s="59">
        <v>11043.674999999999</v>
      </c>
    </row>
    <row r="132" spans="1:12">
      <c r="A132" s="59" t="s">
        <v>53</v>
      </c>
      <c r="B132" s="59" t="s">
        <v>55</v>
      </c>
      <c r="E132" s="59" t="s">
        <v>94</v>
      </c>
      <c r="F132" s="59" t="s">
        <v>93</v>
      </c>
      <c r="G132" s="59" t="s">
        <v>61</v>
      </c>
      <c r="H132" s="59" t="s">
        <v>62</v>
      </c>
      <c r="I132" s="58" t="s">
        <v>81</v>
      </c>
      <c r="J132" s="58" t="s">
        <v>82</v>
      </c>
      <c r="K132" s="59">
        <v>2017</v>
      </c>
      <c r="L132" s="59">
        <v>10462.6</v>
      </c>
    </row>
    <row r="133" spans="1:12">
      <c r="A133" s="59" t="s">
        <v>53</v>
      </c>
      <c r="B133" s="59" t="s">
        <v>55</v>
      </c>
      <c r="E133" s="59" t="s">
        <v>94</v>
      </c>
      <c r="F133" s="59" t="s">
        <v>93</v>
      </c>
      <c r="G133" s="59" t="s">
        <v>61</v>
      </c>
      <c r="H133" s="59" t="s">
        <v>62</v>
      </c>
      <c r="I133" s="58" t="s">
        <v>81</v>
      </c>
      <c r="J133" s="58" t="s">
        <v>82</v>
      </c>
      <c r="K133" s="59">
        <v>2018</v>
      </c>
      <c r="L133" s="59">
        <v>11394</v>
      </c>
    </row>
    <row r="134" spans="1:12">
      <c r="A134" s="59" t="s">
        <v>53</v>
      </c>
      <c r="B134" s="59" t="s">
        <v>55</v>
      </c>
      <c r="E134" s="59" t="s">
        <v>94</v>
      </c>
      <c r="F134" s="59" t="s">
        <v>93</v>
      </c>
      <c r="G134" s="59" t="s">
        <v>63</v>
      </c>
      <c r="H134" s="59" t="s">
        <v>64</v>
      </c>
      <c r="I134" s="58" t="s">
        <v>81</v>
      </c>
      <c r="J134" s="58" t="s">
        <v>82</v>
      </c>
      <c r="K134" s="59">
        <v>2013</v>
      </c>
      <c r="L134" s="59">
        <v>4706</v>
      </c>
    </row>
    <row r="135" spans="1:12">
      <c r="A135" s="59" t="s">
        <v>53</v>
      </c>
      <c r="B135" s="59" t="s">
        <v>55</v>
      </c>
      <c r="E135" s="59" t="s">
        <v>94</v>
      </c>
      <c r="F135" s="59" t="s">
        <v>93</v>
      </c>
      <c r="G135" s="59" t="s">
        <v>63</v>
      </c>
      <c r="H135" s="59" t="s">
        <v>64</v>
      </c>
      <c r="I135" s="58" t="s">
        <v>81</v>
      </c>
      <c r="J135" s="58" t="s">
        <v>82</v>
      </c>
      <c r="K135" s="59">
        <v>2014</v>
      </c>
      <c r="L135" s="59">
        <v>4758</v>
      </c>
    </row>
    <row r="136" spans="1:12">
      <c r="A136" s="59" t="s">
        <v>53</v>
      </c>
      <c r="B136" s="59" t="s">
        <v>55</v>
      </c>
      <c r="E136" s="59" t="s">
        <v>94</v>
      </c>
      <c r="F136" s="59" t="s">
        <v>93</v>
      </c>
      <c r="G136" s="59" t="s">
        <v>63</v>
      </c>
      <c r="H136" s="59" t="s">
        <v>64</v>
      </c>
      <c r="I136" s="58" t="s">
        <v>81</v>
      </c>
      <c r="J136" s="58" t="s">
        <v>82</v>
      </c>
      <c r="K136" s="59">
        <v>2015</v>
      </c>
      <c r="L136" s="59">
        <v>7674</v>
      </c>
    </row>
    <row r="137" spans="1:12">
      <c r="A137" s="59" t="s">
        <v>53</v>
      </c>
      <c r="B137" s="59" t="s">
        <v>55</v>
      </c>
      <c r="E137" s="59" t="s">
        <v>94</v>
      </c>
      <c r="F137" s="59" t="s">
        <v>93</v>
      </c>
      <c r="G137" s="59" t="s">
        <v>63</v>
      </c>
      <c r="H137" s="59" t="s">
        <v>64</v>
      </c>
      <c r="I137" s="58" t="s">
        <v>81</v>
      </c>
      <c r="J137" s="58" t="s">
        <v>82</v>
      </c>
      <c r="K137" s="59">
        <v>2016</v>
      </c>
      <c r="L137" s="59">
        <v>9492.5190000000002</v>
      </c>
    </row>
    <row r="138" spans="1:12">
      <c r="A138" s="59" t="s">
        <v>53</v>
      </c>
      <c r="B138" s="59" t="s">
        <v>55</v>
      </c>
      <c r="E138" s="59" t="s">
        <v>94</v>
      </c>
      <c r="F138" s="59" t="s">
        <v>93</v>
      </c>
      <c r="G138" s="59" t="s">
        <v>63</v>
      </c>
      <c r="H138" s="59" t="s">
        <v>64</v>
      </c>
      <c r="I138" s="58" t="s">
        <v>81</v>
      </c>
      <c r="J138" s="58" t="s">
        <v>82</v>
      </c>
      <c r="K138" s="59">
        <v>2017</v>
      </c>
      <c r="L138" s="59">
        <v>9063.2999999999993</v>
      </c>
    </row>
    <row r="139" spans="1:12">
      <c r="A139" s="59" t="s">
        <v>53</v>
      </c>
      <c r="B139" s="59" t="s">
        <v>55</v>
      </c>
      <c r="E139" s="59" t="s">
        <v>94</v>
      </c>
      <c r="F139" s="59" t="s">
        <v>93</v>
      </c>
      <c r="G139" s="59" t="s">
        <v>63</v>
      </c>
      <c r="H139" s="59" t="s">
        <v>64</v>
      </c>
      <c r="I139" s="58" t="s">
        <v>81</v>
      </c>
      <c r="J139" s="58" t="s">
        <v>82</v>
      </c>
      <c r="K139" s="59">
        <v>2018</v>
      </c>
      <c r="L139" s="59">
        <v>9784</v>
      </c>
    </row>
    <row r="140" spans="1:12">
      <c r="A140" s="59" t="s">
        <v>53</v>
      </c>
      <c r="B140" s="59" t="s">
        <v>55</v>
      </c>
      <c r="E140" s="59" t="s">
        <v>94</v>
      </c>
      <c r="F140" s="59" t="s">
        <v>93</v>
      </c>
      <c r="G140" s="59" t="s">
        <v>65</v>
      </c>
      <c r="H140" s="59" t="s">
        <v>66</v>
      </c>
      <c r="I140" s="58" t="s">
        <v>81</v>
      </c>
      <c r="J140" s="58" t="s">
        <v>82</v>
      </c>
      <c r="K140" s="59">
        <v>2013</v>
      </c>
      <c r="L140" s="59">
        <v>1868</v>
      </c>
    </row>
    <row r="141" spans="1:12">
      <c r="A141" s="59" t="s">
        <v>53</v>
      </c>
      <c r="B141" s="59" t="s">
        <v>55</v>
      </c>
      <c r="E141" s="59" t="s">
        <v>94</v>
      </c>
      <c r="F141" s="59" t="s">
        <v>93</v>
      </c>
      <c r="G141" s="59" t="s">
        <v>65</v>
      </c>
      <c r="H141" s="59" t="s">
        <v>66</v>
      </c>
      <c r="I141" s="58" t="s">
        <v>81</v>
      </c>
      <c r="J141" s="58" t="s">
        <v>82</v>
      </c>
      <c r="K141" s="59">
        <v>2014</v>
      </c>
      <c r="L141" s="59">
        <v>1730</v>
      </c>
    </row>
    <row r="142" spans="1:12">
      <c r="A142" s="59" t="s">
        <v>53</v>
      </c>
      <c r="B142" s="59" t="s">
        <v>55</v>
      </c>
      <c r="E142" s="59" t="s">
        <v>94</v>
      </c>
      <c r="F142" s="59" t="s">
        <v>93</v>
      </c>
      <c r="G142" s="59" t="s">
        <v>65</v>
      </c>
      <c r="H142" s="59" t="s">
        <v>66</v>
      </c>
      <c r="I142" s="58" t="s">
        <v>81</v>
      </c>
      <c r="J142" s="58" t="s">
        <v>82</v>
      </c>
      <c r="K142" s="59">
        <v>2015</v>
      </c>
      <c r="L142" s="59">
        <v>1429</v>
      </c>
    </row>
    <row r="143" spans="1:12">
      <c r="A143" s="59" t="s">
        <v>53</v>
      </c>
      <c r="B143" s="59" t="s">
        <v>55</v>
      </c>
      <c r="E143" s="59" t="s">
        <v>94</v>
      </c>
      <c r="F143" s="59" t="s">
        <v>93</v>
      </c>
      <c r="G143" s="59" t="s">
        <v>65</v>
      </c>
      <c r="H143" s="59" t="s">
        <v>66</v>
      </c>
      <c r="I143" s="58" t="s">
        <v>81</v>
      </c>
      <c r="J143" s="58" t="s">
        <v>82</v>
      </c>
      <c r="K143" s="59">
        <v>2016</v>
      </c>
      <c r="L143" s="59">
        <v>3424</v>
      </c>
    </row>
    <row r="144" spans="1:12">
      <c r="A144" s="59" t="s">
        <v>53</v>
      </c>
      <c r="B144" s="59" t="s">
        <v>55</v>
      </c>
      <c r="E144" s="59" t="s">
        <v>94</v>
      </c>
      <c r="F144" s="59" t="s">
        <v>93</v>
      </c>
      <c r="G144" s="59" t="s">
        <v>65</v>
      </c>
      <c r="H144" s="59" t="s">
        <v>66</v>
      </c>
      <c r="I144" s="58" t="s">
        <v>81</v>
      </c>
      <c r="J144" s="58" t="s">
        <v>82</v>
      </c>
      <c r="K144" s="59">
        <v>2017</v>
      </c>
      <c r="L144" s="59">
        <v>8313</v>
      </c>
    </row>
    <row r="145" spans="1:12">
      <c r="A145" s="59" t="s">
        <v>53</v>
      </c>
      <c r="B145" s="59" t="s">
        <v>55</v>
      </c>
      <c r="E145" s="59" t="s">
        <v>94</v>
      </c>
      <c r="F145" s="59" t="s">
        <v>93</v>
      </c>
      <c r="G145" s="59" t="s">
        <v>65</v>
      </c>
      <c r="H145" s="59" t="s">
        <v>66</v>
      </c>
      <c r="I145" s="58" t="s">
        <v>81</v>
      </c>
      <c r="J145" s="58" t="s">
        <v>82</v>
      </c>
      <c r="K145" s="59">
        <v>2018</v>
      </c>
      <c r="L145" s="59">
        <v>8103</v>
      </c>
    </row>
    <row r="146" spans="1:12">
      <c r="A146" s="59" t="s">
        <v>53</v>
      </c>
      <c r="B146" s="59" t="s">
        <v>55</v>
      </c>
      <c r="E146" s="59" t="s">
        <v>94</v>
      </c>
      <c r="F146" s="59" t="s">
        <v>93</v>
      </c>
      <c r="G146" s="59" t="s">
        <v>67</v>
      </c>
      <c r="H146" s="59" t="s">
        <v>68</v>
      </c>
      <c r="I146" s="58" t="s">
        <v>81</v>
      </c>
      <c r="J146" s="58" t="s">
        <v>82</v>
      </c>
      <c r="K146" s="59">
        <v>2013</v>
      </c>
      <c r="L146" s="59">
        <v>43</v>
      </c>
    </row>
    <row r="147" spans="1:12">
      <c r="A147" s="59" t="s">
        <v>53</v>
      </c>
      <c r="B147" s="59" t="s">
        <v>55</v>
      </c>
      <c r="E147" s="59" t="s">
        <v>94</v>
      </c>
      <c r="F147" s="59" t="s">
        <v>93</v>
      </c>
      <c r="G147" s="59" t="s">
        <v>67</v>
      </c>
      <c r="H147" s="59" t="s">
        <v>68</v>
      </c>
      <c r="I147" s="58" t="s">
        <v>81</v>
      </c>
      <c r="J147" s="58" t="s">
        <v>82</v>
      </c>
      <c r="K147" s="59">
        <v>2014</v>
      </c>
      <c r="L147" s="59">
        <v>49</v>
      </c>
    </row>
    <row r="148" spans="1:12">
      <c r="A148" s="59" t="s">
        <v>53</v>
      </c>
      <c r="B148" s="59" t="s">
        <v>55</v>
      </c>
      <c r="E148" s="59" t="s">
        <v>94</v>
      </c>
      <c r="F148" s="59" t="s">
        <v>93</v>
      </c>
      <c r="G148" s="59" t="s">
        <v>67</v>
      </c>
      <c r="H148" s="59" t="s">
        <v>68</v>
      </c>
      <c r="I148" s="58" t="s">
        <v>81</v>
      </c>
      <c r="J148" s="58" t="s">
        <v>82</v>
      </c>
      <c r="K148" s="59">
        <v>2015</v>
      </c>
      <c r="L148" s="59">
        <v>465</v>
      </c>
    </row>
    <row r="149" spans="1:12">
      <c r="A149" s="59" t="s">
        <v>53</v>
      </c>
      <c r="B149" s="59" t="s">
        <v>55</v>
      </c>
      <c r="E149" s="59" t="s">
        <v>94</v>
      </c>
      <c r="F149" s="59" t="s">
        <v>93</v>
      </c>
      <c r="G149" s="59" t="s">
        <v>67</v>
      </c>
      <c r="H149" s="59" t="s">
        <v>68</v>
      </c>
      <c r="I149" s="58" t="s">
        <v>81</v>
      </c>
      <c r="J149" s="58" t="s">
        <v>82</v>
      </c>
      <c r="K149" s="59">
        <v>2016</v>
      </c>
      <c r="L149" s="59">
        <v>2857</v>
      </c>
    </row>
    <row r="150" spans="1:12">
      <c r="A150" s="59" t="s">
        <v>53</v>
      </c>
      <c r="B150" s="59" t="s">
        <v>55</v>
      </c>
      <c r="E150" s="59" t="s">
        <v>94</v>
      </c>
      <c r="F150" s="59" t="s">
        <v>93</v>
      </c>
      <c r="G150" s="59" t="s">
        <v>67</v>
      </c>
      <c r="H150" s="59" t="s">
        <v>68</v>
      </c>
      <c r="I150" s="58" t="s">
        <v>81</v>
      </c>
      <c r="J150" s="58" t="s">
        <v>82</v>
      </c>
      <c r="K150" s="59">
        <v>2017</v>
      </c>
      <c r="L150" s="59">
        <v>1255.8</v>
      </c>
    </row>
    <row r="151" spans="1:12">
      <c r="A151" s="59" t="s">
        <v>53</v>
      </c>
      <c r="B151" s="59" t="s">
        <v>55</v>
      </c>
      <c r="E151" s="59" t="s">
        <v>94</v>
      </c>
      <c r="F151" s="59" t="s">
        <v>93</v>
      </c>
      <c r="G151" s="59" t="s">
        <v>67</v>
      </c>
      <c r="H151" s="59" t="s">
        <v>68</v>
      </c>
      <c r="I151" s="58" t="s">
        <v>81</v>
      </c>
      <c r="J151" s="58" t="s">
        <v>82</v>
      </c>
      <c r="K151" s="59">
        <v>2018</v>
      </c>
      <c r="L151" s="59">
        <v>1077</v>
      </c>
    </row>
    <row r="152" spans="1:12">
      <c r="A152" s="59" t="s">
        <v>69</v>
      </c>
      <c r="B152" s="59" t="s">
        <v>70</v>
      </c>
      <c r="E152" s="59" t="s">
        <v>94</v>
      </c>
      <c r="F152" s="59" t="s">
        <v>93</v>
      </c>
      <c r="G152" s="59" t="s">
        <v>54</v>
      </c>
      <c r="H152" s="59" t="s">
        <v>56</v>
      </c>
      <c r="I152" s="58" t="s">
        <v>81</v>
      </c>
      <c r="J152" s="58" t="s">
        <v>82</v>
      </c>
      <c r="K152" s="59">
        <v>2013</v>
      </c>
      <c r="L152" s="59">
        <v>338</v>
      </c>
    </row>
    <row r="153" spans="1:12">
      <c r="A153" s="59" t="s">
        <v>69</v>
      </c>
      <c r="B153" s="59" t="s">
        <v>70</v>
      </c>
      <c r="E153" s="59" t="s">
        <v>94</v>
      </c>
      <c r="F153" s="59" t="s">
        <v>93</v>
      </c>
      <c r="G153" s="59" t="s">
        <v>54</v>
      </c>
      <c r="H153" s="59" t="s">
        <v>56</v>
      </c>
      <c r="I153" s="58" t="s">
        <v>81</v>
      </c>
      <c r="J153" s="58" t="s">
        <v>82</v>
      </c>
      <c r="K153" s="59">
        <v>2014</v>
      </c>
      <c r="L153" s="59">
        <v>316</v>
      </c>
    </row>
    <row r="154" spans="1:12">
      <c r="A154" s="59" t="s">
        <v>69</v>
      </c>
      <c r="B154" s="59" t="s">
        <v>70</v>
      </c>
      <c r="E154" s="59" t="s">
        <v>94</v>
      </c>
      <c r="F154" s="59" t="s">
        <v>93</v>
      </c>
      <c r="G154" s="59" t="s">
        <v>54</v>
      </c>
      <c r="H154" s="59" t="s">
        <v>56</v>
      </c>
      <c r="I154" s="58" t="s">
        <v>81</v>
      </c>
      <c r="J154" s="58" t="s">
        <v>82</v>
      </c>
      <c r="K154" s="59">
        <v>2015</v>
      </c>
      <c r="L154" s="59">
        <v>339</v>
      </c>
    </row>
    <row r="155" spans="1:12">
      <c r="A155" s="59" t="s">
        <v>69</v>
      </c>
      <c r="B155" s="59" t="s">
        <v>70</v>
      </c>
      <c r="E155" s="59" t="s">
        <v>94</v>
      </c>
      <c r="F155" s="59" t="s">
        <v>93</v>
      </c>
      <c r="G155" s="59" t="s">
        <v>54</v>
      </c>
      <c r="H155" s="59" t="s">
        <v>56</v>
      </c>
      <c r="I155" s="58" t="s">
        <v>81</v>
      </c>
      <c r="J155" s="58" t="s">
        <v>82</v>
      </c>
      <c r="K155" s="59">
        <v>2016</v>
      </c>
      <c r="L155" s="59">
        <v>275.65800000000002</v>
      </c>
    </row>
    <row r="156" spans="1:12">
      <c r="A156" s="59" t="s">
        <v>69</v>
      </c>
      <c r="B156" s="59" t="s">
        <v>70</v>
      </c>
      <c r="E156" s="59" t="s">
        <v>94</v>
      </c>
      <c r="F156" s="59" t="s">
        <v>93</v>
      </c>
      <c r="G156" s="59" t="s">
        <v>54</v>
      </c>
      <c r="H156" s="59" t="s">
        <v>56</v>
      </c>
      <c r="I156" s="58" t="s">
        <v>81</v>
      </c>
      <c r="J156" s="58" t="s">
        <v>82</v>
      </c>
      <c r="K156" s="59">
        <v>2017</v>
      </c>
      <c r="L156" s="59">
        <v>352.2</v>
      </c>
    </row>
    <row r="157" spans="1:12">
      <c r="A157" s="59" t="s">
        <v>69</v>
      </c>
      <c r="B157" s="59" t="s">
        <v>70</v>
      </c>
      <c r="E157" s="59" t="s">
        <v>94</v>
      </c>
      <c r="F157" s="59" t="s">
        <v>93</v>
      </c>
      <c r="G157" s="59" t="s">
        <v>54</v>
      </c>
      <c r="H157" s="59" t="s">
        <v>56</v>
      </c>
      <c r="I157" s="58" t="s">
        <v>81</v>
      </c>
      <c r="J157" s="58" t="s">
        <v>82</v>
      </c>
      <c r="K157" s="59">
        <v>2018</v>
      </c>
      <c r="L157" s="59">
        <v>268.89999999999998</v>
      </c>
    </row>
    <row r="158" spans="1:12">
      <c r="A158" s="59" t="s">
        <v>69</v>
      </c>
      <c r="B158" s="59" t="s">
        <v>70</v>
      </c>
      <c r="E158" s="59" t="s">
        <v>94</v>
      </c>
      <c r="F158" s="59" t="s">
        <v>93</v>
      </c>
      <c r="G158" s="59" t="s">
        <v>57</v>
      </c>
      <c r="H158" s="59" t="s">
        <v>58</v>
      </c>
      <c r="I158" s="58" t="s">
        <v>81</v>
      </c>
      <c r="J158" s="58" t="s">
        <v>82</v>
      </c>
      <c r="K158" s="59">
        <v>2013</v>
      </c>
      <c r="L158" s="59">
        <v>1537</v>
      </c>
    </row>
    <row r="159" spans="1:12">
      <c r="A159" s="59" t="s">
        <v>69</v>
      </c>
      <c r="B159" s="59" t="s">
        <v>70</v>
      </c>
      <c r="E159" s="59" t="s">
        <v>94</v>
      </c>
      <c r="F159" s="59" t="s">
        <v>93</v>
      </c>
      <c r="G159" s="59" t="s">
        <v>57</v>
      </c>
      <c r="H159" s="59" t="s">
        <v>58</v>
      </c>
      <c r="I159" s="58" t="s">
        <v>81</v>
      </c>
      <c r="J159" s="58" t="s">
        <v>82</v>
      </c>
      <c r="K159" s="59">
        <v>2014</v>
      </c>
      <c r="L159" s="59">
        <v>1790</v>
      </c>
    </row>
    <row r="160" spans="1:12">
      <c r="A160" s="59" t="s">
        <v>69</v>
      </c>
      <c r="B160" s="59" t="s">
        <v>70</v>
      </c>
      <c r="E160" s="59" t="s">
        <v>94</v>
      </c>
      <c r="F160" s="59" t="s">
        <v>93</v>
      </c>
      <c r="G160" s="59" t="s">
        <v>57</v>
      </c>
      <c r="H160" s="59" t="s">
        <v>58</v>
      </c>
      <c r="I160" s="58" t="s">
        <v>81</v>
      </c>
      <c r="J160" s="58" t="s">
        <v>82</v>
      </c>
      <c r="K160" s="59">
        <v>2015</v>
      </c>
      <c r="L160" s="59">
        <v>1630</v>
      </c>
    </row>
    <row r="161" spans="1:12">
      <c r="A161" s="59" t="s">
        <v>69</v>
      </c>
      <c r="B161" s="59" t="s">
        <v>70</v>
      </c>
      <c r="E161" s="59" t="s">
        <v>94</v>
      </c>
      <c r="F161" s="59" t="s">
        <v>93</v>
      </c>
      <c r="G161" s="59" t="s">
        <v>57</v>
      </c>
      <c r="H161" s="59" t="s">
        <v>58</v>
      </c>
      <c r="I161" s="58" t="s">
        <v>81</v>
      </c>
      <c r="J161" s="58" t="s">
        <v>82</v>
      </c>
      <c r="K161" s="59">
        <v>2016</v>
      </c>
      <c r="L161" s="59">
        <v>1573.444</v>
      </c>
    </row>
    <row r="162" spans="1:12">
      <c r="A162" s="59" t="s">
        <v>69</v>
      </c>
      <c r="B162" s="59" t="s">
        <v>70</v>
      </c>
      <c r="E162" s="59" t="s">
        <v>94</v>
      </c>
      <c r="F162" s="59" t="s">
        <v>93</v>
      </c>
      <c r="G162" s="59" t="s">
        <v>57</v>
      </c>
      <c r="H162" s="59" t="s">
        <v>58</v>
      </c>
      <c r="I162" s="58" t="s">
        <v>81</v>
      </c>
      <c r="J162" s="58" t="s">
        <v>82</v>
      </c>
      <c r="K162" s="59">
        <v>2017</v>
      </c>
      <c r="L162" s="59">
        <v>1760.9</v>
      </c>
    </row>
    <row r="163" spans="1:12">
      <c r="A163" s="59" t="s">
        <v>69</v>
      </c>
      <c r="B163" s="59" t="s">
        <v>70</v>
      </c>
      <c r="E163" s="59" t="s">
        <v>94</v>
      </c>
      <c r="F163" s="59" t="s">
        <v>93</v>
      </c>
      <c r="G163" s="59" t="s">
        <v>57</v>
      </c>
      <c r="H163" s="59" t="s">
        <v>58</v>
      </c>
      <c r="I163" s="58" t="s">
        <v>81</v>
      </c>
      <c r="J163" s="58" t="s">
        <v>82</v>
      </c>
      <c r="K163" s="59">
        <v>2018</v>
      </c>
      <c r="L163" s="59">
        <v>1559.6</v>
      </c>
    </row>
    <row r="164" spans="1:12">
      <c r="A164" s="59" t="s">
        <v>69</v>
      </c>
      <c r="B164" s="59" t="s">
        <v>70</v>
      </c>
      <c r="E164" s="59" t="s">
        <v>94</v>
      </c>
      <c r="F164" s="59" t="s">
        <v>93</v>
      </c>
      <c r="G164" s="59" t="s">
        <v>59</v>
      </c>
      <c r="H164" s="59" t="s">
        <v>60</v>
      </c>
      <c r="I164" s="58" t="s">
        <v>81</v>
      </c>
      <c r="J164" s="58" t="s">
        <v>82</v>
      </c>
      <c r="K164" s="59">
        <v>2013</v>
      </c>
      <c r="L164" s="59">
        <v>1312</v>
      </c>
    </row>
    <row r="165" spans="1:12">
      <c r="A165" s="59" t="s">
        <v>69</v>
      </c>
      <c r="B165" s="59" t="s">
        <v>70</v>
      </c>
      <c r="E165" s="59" t="s">
        <v>94</v>
      </c>
      <c r="F165" s="59" t="s">
        <v>93</v>
      </c>
      <c r="G165" s="59" t="s">
        <v>59</v>
      </c>
      <c r="H165" s="59" t="s">
        <v>60</v>
      </c>
      <c r="I165" s="58" t="s">
        <v>81</v>
      </c>
      <c r="J165" s="58" t="s">
        <v>82</v>
      </c>
      <c r="K165" s="59">
        <v>2014</v>
      </c>
      <c r="L165" s="59">
        <v>1202</v>
      </c>
    </row>
    <row r="166" spans="1:12">
      <c r="A166" s="59" t="s">
        <v>69</v>
      </c>
      <c r="B166" s="59" t="s">
        <v>70</v>
      </c>
      <c r="E166" s="59" t="s">
        <v>94</v>
      </c>
      <c r="F166" s="59" t="s">
        <v>93</v>
      </c>
      <c r="G166" s="59" t="s">
        <v>59</v>
      </c>
      <c r="H166" s="59" t="s">
        <v>60</v>
      </c>
      <c r="I166" s="58" t="s">
        <v>81</v>
      </c>
      <c r="J166" s="58" t="s">
        <v>82</v>
      </c>
      <c r="K166" s="59">
        <v>2015</v>
      </c>
      <c r="L166" s="59">
        <v>1342</v>
      </c>
    </row>
    <row r="167" spans="1:12">
      <c r="A167" s="59" t="s">
        <v>69</v>
      </c>
      <c r="B167" s="59" t="s">
        <v>70</v>
      </c>
      <c r="E167" s="59" t="s">
        <v>94</v>
      </c>
      <c r="F167" s="59" t="s">
        <v>93</v>
      </c>
      <c r="G167" s="59" t="s">
        <v>59</v>
      </c>
      <c r="H167" s="59" t="s">
        <v>60</v>
      </c>
      <c r="I167" s="58" t="s">
        <v>81</v>
      </c>
      <c r="J167" s="58" t="s">
        <v>82</v>
      </c>
      <c r="K167" s="59">
        <v>2016</v>
      </c>
      <c r="L167" s="59">
        <v>1185</v>
      </c>
    </row>
    <row r="168" spans="1:12">
      <c r="A168" s="59" t="s">
        <v>69</v>
      </c>
      <c r="B168" s="59" t="s">
        <v>70</v>
      </c>
      <c r="E168" s="59" t="s">
        <v>94</v>
      </c>
      <c r="F168" s="59" t="s">
        <v>93</v>
      </c>
      <c r="G168" s="59" t="s">
        <v>59</v>
      </c>
      <c r="H168" s="59" t="s">
        <v>60</v>
      </c>
      <c r="I168" s="58" t="s">
        <v>81</v>
      </c>
      <c r="J168" s="58" t="s">
        <v>82</v>
      </c>
      <c r="K168" s="59">
        <v>2017</v>
      </c>
      <c r="L168" s="59">
        <v>1227.9000000000001</v>
      </c>
    </row>
    <row r="169" spans="1:12">
      <c r="A169" s="59" t="s">
        <v>69</v>
      </c>
      <c r="B169" s="59" t="s">
        <v>70</v>
      </c>
      <c r="E169" s="59" t="s">
        <v>94</v>
      </c>
      <c r="F169" s="59" t="s">
        <v>93</v>
      </c>
      <c r="G169" s="59" t="s">
        <v>59</v>
      </c>
      <c r="H169" s="59" t="s">
        <v>60</v>
      </c>
      <c r="I169" s="58" t="s">
        <v>81</v>
      </c>
      <c r="J169" s="58" t="s">
        <v>82</v>
      </c>
      <c r="K169" s="59">
        <v>2018</v>
      </c>
      <c r="L169" s="59">
        <v>1067.9000000000001</v>
      </c>
    </row>
    <row r="170" spans="1:12">
      <c r="A170" s="59" t="s">
        <v>69</v>
      </c>
      <c r="B170" s="59" t="s">
        <v>70</v>
      </c>
      <c r="E170" s="59" t="s">
        <v>94</v>
      </c>
      <c r="F170" s="59" t="s">
        <v>93</v>
      </c>
      <c r="G170" s="59" t="s">
        <v>61</v>
      </c>
      <c r="H170" s="59" t="s">
        <v>62</v>
      </c>
      <c r="I170" s="58" t="s">
        <v>81</v>
      </c>
      <c r="J170" s="58" t="s">
        <v>82</v>
      </c>
      <c r="K170" s="59">
        <v>2013</v>
      </c>
      <c r="L170" s="59">
        <v>1850</v>
      </c>
    </row>
    <row r="171" spans="1:12">
      <c r="A171" s="59" t="s">
        <v>69</v>
      </c>
      <c r="B171" s="59" t="s">
        <v>70</v>
      </c>
      <c r="E171" s="59" t="s">
        <v>94</v>
      </c>
      <c r="F171" s="59" t="s">
        <v>93</v>
      </c>
      <c r="G171" s="59" t="s">
        <v>61</v>
      </c>
      <c r="H171" s="59" t="s">
        <v>62</v>
      </c>
      <c r="I171" s="58" t="s">
        <v>81</v>
      </c>
      <c r="J171" s="58" t="s">
        <v>82</v>
      </c>
      <c r="K171" s="59">
        <v>2014</v>
      </c>
      <c r="L171" s="59">
        <v>1939</v>
      </c>
    </row>
    <row r="172" spans="1:12">
      <c r="A172" s="59" t="s">
        <v>69</v>
      </c>
      <c r="B172" s="59" t="s">
        <v>70</v>
      </c>
      <c r="E172" s="59" t="s">
        <v>94</v>
      </c>
      <c r="F172" s="59" t="s">
        <v>93</v>
      </c>
      <c r="G172" s="59" t="s">
        <v>61</v>
      </c>
      <c r="H172" s="59" t="s">
        <v>62</v>
      </c>
      <c r="I172" s="58" t="s">
        <v>81</v>
      </c>
      <c r="J172" s="58" t="s">
        <v>82</v>
      </c>
      <c r="K172" s="59">
        <v>2015</v>
      </c>
      <c r="L172" s="59">
        <v>1924</v>
      </c>
    </row>
    <row r="173" spans="1:12">
      <c r="A173" s="59" t="s">
        <v>69</v>
      </c>
      <c r="B173" s="59" t="s">
        <v>70</v>
      </c>
      <c r="E173" s="59" t="s">
        <v>94</v>
      </c>
      <c r="F173" s="59" t="s">
        <v>93</v>
      </c>
      <c r="G173" s="59" t="s">
        <v>61</v>
      </c>
      <c r="H173" s="59" t="s">
        <v>62</v>
      </c>
      <c r="I173" s="58" t="s">
        <v>81</v>
      </c>
      <c r="J173" s="58" t="s">
        <v>82</v>
      </c>
      <c r="K173" s="59">
        <v>2016</v>
      </c>
      <c r="L173" s="59">
        <v>1620.502</v>
      </c>
    </row>
    <row r="174" spans="1:12">
      <c r="A174" s="59" t="s">
        <v>69</v>
      </c>
      <c r="B174" s="59" t="s">
        <v>70</v>
      </c>
      <c r="E174" s="59" t="s">
        <v>94</v>
      </c>
      <c r="F174" s="59" t="s">
        <v>93</v>
      </c>
      <c r="G174" s="59" t="s">
        <v>61</v>
      </c>
      <c r="H174" s="59" t="s">
        <v>62</v>
      </c>
      <c r="I174" s="58" t="s">
        <v>81</v>
      </c>
      <c r="J174" s="58" t="s">
        <v>82</v>
      </c>
      <c r="K174" s="59">
        <v>2017</v>
      </c>
      <c r="L174" s="59">
        <v>1935.6</v>
      </c>
    </row>
    <row r="175" spans="1:12">
      <c r="A175" s="59" t="s">
        <v>69</v>
      </c>
      <c r="B175" s="59" t="s">
        <v>70</v>
      </c>
      <c r="E175" s="59" t="s">
        <v>94</v>
      </c>
      <c r="F175" s="59" t="s">
        <v>93</v>
      </c>
      <c r="G175" s="59" t="s">
        <v>61</v>
      </c>
      <c r="H175" s="59" t="s">
        <v>62</v>
      </c>
      <c r="I175" s="58" t="s">
        <v>81</v>
      </c>
      <c r="J175" s="58" t="s">
        <v>82</v>
      </c>
      <c r="K175" s="59">
        <v>2018</v>
      </c>
      <c r="L175" s="59">
        <v>1537.4</v>
      </c>
    </row>
    <row r="176" spans="1:12">
      <c r="A176" s="59" t="s">
        <v>69</v>
      </c>
      <c r="B176" s="59" t="s">
        <v>70</v>
      </c>
      <c r="E176" s="59" t="s">
        <v>94</v>
      </c>
      <c r="F176" s="59" t="s">
        <v>93</v>
      </c>
      <c r="G176" s="59" t="s">
        <v>63</v>
      </c>
      <c r="H176" s="59" t="s">
        <v>64</v>
      </c>
      <c r="I176" s="58" t="s">
        <v>81</v>
      </c>
      <c r="J176" s="58" t="s">
        <v>82</v>
      </c>
      <c r="K176" s="59">
        <v>2013</v>
      </c>
      <c r="L176" s="59">
        <v>682</v>
      </c>
    </row>
    <row r="177" spans="1:12">
      <c r="A177" s="59" t="s">
        <v>69</v>
      </c>
      <c r="B177" s="59" t="s">
        <v>70</v>
      </c>
      <c r="E177" s="59" t="s">
        <v>94</v>
      </c>
      <c r="F177" s="59" t="s">
        <v>93</v>
      </c>
      <c r="G177" s="59" t="s">
        <v>63</v>
      </c>
      <c r="H177" s="59" t="s">
        <v>64</v>
      </c>
      <c r="I177" s="58" t="s">
        <v>81</v>
      </c>
      <c r="J177" s="58" t="s">
        <v>82</v>
      </c>
      <c r="K177" s="59">
        <v>2014</v>
      </c>
      <c r="L177" s="59">
        <v>659</v>
      </c>
    </row>
    <row r="178" spans="1:12">
      <c r="A178" s="59" t="s">
        <v>69</v>
      </c>
      <c r="B178" s="59" t="s">
        <v>70</v>
      </c>
      <c r="E178" s="59" t="s">
        <v>94</v>
      </c>
      <c r="F178" s="59" t="s">
        <v>93</v>
      </c>
      <c r="G178" s="59" t="s">
        <v>63</v>
      </c>
      <c r="H178" s="59" t="s">
        <v>64</v>
      </c>
      <c r="I178" s="58" t="s">
        <v>81</v>
      </c>
      <c r="J178" s="58" t="s">
        <v>82</v>
      </c>
      <c r="K178" s="59">
        <v>2015</v>
      </c>
      <c r="L178" s="59">
        <v>594</v>
      </c>
    </row>
    <row r="179" spans="1:12">
      <c r="A179" s="59" t="s">
        <v>69</v>
      </c>
      <c r="B179" s="59" t="s">
        <v>70</v>
      </c>
      <c r="E179" s="59" t="s">
        <v>94</v>
      </c>
      <c r="F179" s="59" t="s">
        <v>93</v>
      </c>
      <c r="G179" s="59" t="s">
        <v>63</v>
      </c>
      <c r="H179" s="59" t="s">
        <v>64</v>
      </c>
      <c r="I179" s="58" t="s">
        <v>81</v>
      </c>
      <c r="J179" s="58" t="s">
        <v>82</v>
      </c>
      <c r="K179" s="59">
        <v>2016</v>
      </c>
      <c r="L179" s="59">
        <v>440.16500000000002</v>
      </c>
    </row>
    <row r="180" spans="1:12">
      <c r="A180" s="59" t="s">
        <v>69</v>
      </c>
      <c r="B180" s="59" t="s">
        <v>70</v>
      </c>
      <c r="E180" s="59" t="s">
        <v>94</v>
      </c>
      <c r="F180" s="59" t="s">
        <v>93</v>
      </c>
      <c r="G180" s="59" t="s">
        <v>63</v>
      </c>
      <c r="H180" s="59" t="s">
        <v>64</v>
      </c>
      <c r="I180" s="58" t="s">
        <v>81</v>
      </c>
      <c r="J180" s="58" t="s">
        <v>82</v>
      </c>
      <c r="K180" s="59">
        <v>2017</v>
      </c>
      <c r="L180" s="59">
        <v>479</v>
      </c>
    </row>
    <row r="181" spans="1:12">
      <c r="A181" s="59" t="s">
        <v>69</v>
      </c>
      <c r="B181" s="59" t="s">
        <v>70</v>
      </c>
      <c r="E181" s="59" t="s">
        <v>94</v>
      </c>
      <c r="F181" s="59" t="s">
        <v>93</v>
      </c>
      <c r="G181" s="59" t="s">
        <v>63</v>
      </c>
      <c r="H181" s="59" t="s">
        <v>64</v>
      </c>
      <c r="I181" s="58" t="s">
        <v>81</v>
      </c>
      <c r="J181" s="58" t="s">
        <v>82</v>
      </c>
      <c r="K181" s="59">
        <v>2018</v>
      </c>
      <c r="L181" s="59">
        <v>378.4</v>
      </c>
    </row>
    <row r="182" spans="1:12">
      <c r="A182" s="59" t="s">
        <v>69</v>
      </c>
      <c r="B182" s="59" t="s">
        <v>70</v>
      </c>
      <c r="E182" s="59" t="s">
        <v>94</v>
      </c>
      <c r="F182" s="59" t="s">
        <v>93</v>
      </c>
      <c r="G182" s="59" t="s">
        <v>65</v>
      </c>
      <c r="H182" s="59" t="s">
        <v>66</v>
      </c>
      <c r="I182" s="58" t="s">
        <v>81</v>
      </c>
      <c r="J182" s="58" t="s">
        <v>82</v>
      </c>
      <c r="K182" s="59">
        <v>2013</v>
      </c>
      <c r="L182" s="59">
        <v>25</v>
      </c>
    </row>
    <row r="183" spans="1:12">
      <c r="A183" s="59" t="s">
        <v>69</v>
      </c>
      <c r="B183" s="59" t="s">
        <v>70</v>
      </c>
      <c r="E183" s="59" t="s">
        <v>94</v>
      </c>
      <c r="F183" s="59" t="s">
        <v>93</v>
      </c>
      <c r="G183" s="59" t="s">
        <v>65</v>
      </c>
      <c r="H183" s="59" t="s">
        <v>66</v>
      </c>
      <c r="I183" s="58" t="s">
        <v>81</v>
      </c>
      <c r="J183" s="58" t="s">
        <v>82</v>
      </c>
      <c r="K183" s="59">
        <v>2014</v>
      </c>
      <c r="L183" s="59">
        <v>55</v>
      </c>
    </row>
    <row r="184" spans="1:12">
      <c r="A184" s="59" t="s">
        <v>69</v>
      </c>
      <c r="B184" s="59" t="s">
        <v>70</v>
      </c>
      <c r="E184" s="59" t="s">
        <v>94</v>
      </c>
      <c r="F184" s="59" t="s">
        <v>93</v>
      </c>
      <c r="G184" s="59" t="s">
        <v>65</v>
      </c>
      <c r="H184" s="59" t="s">
        <v>66</v>
      </c>
      <c r="I184" s="58" t="s">
        <v>81</v>
      </c>
      <c r="J184" s="58" t="s">
        <v>82</v>
      </c>
      <c r="K184" s="59">
        <v>2015</v>
      </c>
      <c r="L184" s="59">
        <v>38</v>
      </c>
    </row>
    <row r="185" spans="1:12">
      <c r="A185" s="59" t="s">
        <v>69</v>
      </c>
      <c r="B185" s="59" t="s">
        <v>70</v>
      </c>
      <c r="E185" s="59" t="s">
        <v>94</v>
      </c>
      <c r="F185" s="59" t="s">
        <v>93</v>
      </c>
      <c r="G185" s="59" t="s">
        <v>65</v>
      </c>
      <c r="H185" s="59" t="s">
        <v>66</v>
      </c>
      <c r="I185" s="58" t="s">
        <v>81</v>
      </c>
      <c r="J185" s="58" t="s">
        <v>82</v>
      </c>
      <c r="K185" s="59">
        <v>2016</v>
      </c>
      <c r="L185" s="59">
        <v>13</v>
      </c>
    </row>
    <row r="186" spans="1:12">
      <c r="A186" s="59" t="s">
        <v>69</v>
      </c>
      <c r="B186" s="59" t="s">
        <v>70</v>
      </c>
      <c r="E186" s="59" t="s">
        <v>94</v>
      </c>
      <c r="F186" s="59" t="s">
        <v>93</v>
      </c>
      <c r="G186" s="59" t="s">
        <v>65</v>
      </c>
      <c r="H186" s="59" t="s">
        <v>66</v>
      </c>
      <c r="I186" s="58" t="s">
        <v>81</v>
      </c>
      <c r="J186" s="58" t="s">
        <v>82</v>
      </c>
      <c r="K186" s="59">
        <v>2017</v>
      </c>
      <c r="L186" s="59">
        <v>0</v>
      </c>
    </row>
    <row r="187" spans="1:12">
      <c r="A187" s="59" t="s">
        <v>69</v>
      </c>
      <c r="B187" s="59" t="s">
        <v>70</v>
      </c>
      <c r="E187" s="59" t="s">
        <v>94</v>
      </c>
      <c r="F187" s="59" t="s">
        <v>93</v>
      </c>
      <c r="G187" s="59" t="s">
        <v>65</v>
      </c>
      <c r="H187" s="59" t="s">
        <v>66</v>
      </c>
      <c r="I187" s="58" t="s">
        <v>81</v>
      </c>
      <c r="J187" s="58" t="s">
        <v>82</v>
      </c>
      <c r="K187" s="59">
        <v>2018</v>
      </c>
      <c r="L187" s="59">
        <v>41.351999999999997</v>
      </c>
    </row>
    <row r="188" spans="1:12">
      <c r="A188" s="59" t="s">
        <v>69</v>
      </c>
      <c r="B188" s="59" t="s">
        <v>70</v>
      </c>
      <c r="E188" s="59" t="s">
        <v>94</v>
      </c>
      <c r="F188" s="59" t="s">
        <v>93</v>
      </c>
      <c r="G188" s="59" t="s">
        <v>67</v>
      </c>
      <c r="H188" s="59" t="s">
        <v>68</v>
      </c>
      <c r="I188" s="58" t="s">
        <v>81</v>
      </c>
      <c r="J188" s="58" t="s">
        <v>82</v>
      </c>
      <c r="K188" s="59">
        <v>2013</v>
      </c>
      <c r="L188" s="59">
        <v>631</v>
      </c>
    </row>
    <row r="189" spans="1:12">
      <c r="A189" s="59" t="s">
        <v>69</v>
      </c>
      <c r="B189" s="59" t="s">
        <v>70</v>
      </c>
      <c r="E189" s="59" t="s">
        <v>94</v>
      </c>
      <c r="F189" s="59" t="s">
        <v>93</v>
      </c>
      <c r="G189" s="59" t="s">
        <v>67</v>
      </c>
      <c r="H189" s="59" t="s">
        <v>68</v>
      </c>
      <c r="I189" s="58" t="s">
        <v>81</v>
      </c>
      <c r="J189" s="58" t="s">
        <v>82</v>
      </c>
      <c r="K189" s="59">
        <v>2014</v>
      </c>
    </row>
    <row r="190" spans="1:12">
      <c r="A190" s="59" t="s">
        <v>69</v>
      </c>
      <c r="B190" s="59" t="s">
        <v>70</v>
      </c>
      <c r="E190" s="59" t="s">
        <v>94</v>
      </c>
      <c r="F190" s="59" t="s">
        <v>93</v>
      </c>
      <c r="G190" s="59" t="s">
        <v>67</v>
      </c>
      <c r="H190" s="59" t="s">
        <v>68</v>
      </c>
      <c r="I190" s="58" t="s">
        <v>81</v>
      </c>
      <c r="J190" s="58" t="s">
        <v>82</v>
      </c>
      <c r="K190" s="59">
        <v>2015</v>
      </c>
      <c r="L190" s="59">
        <v>732</v>
      </c>
    </row>
    <row r="191" spans="1:12">
      <c r="A191" s="59" t="s">
        <v>69</v>
      </c>
      <c r="B191" s="59" t="s">
        <v>70</v>
      </c>
      <c r="E191" s="59" t="s">
        <v>94</v>
      </c>
      <c r="F191" s="59" t="s">
        <v>93</v>
      </c>
      <c r="G191" s="59" t="s">
        <v>67</v>
      </c>
      <c r="H191" s="59" t="s">
        <v>68</v>
      </c>
      <c r="I191" s="58" t="s">
        <v>81</v>
      </c>
      <c r="J191" s="58" t="s">
        <v>82</v>
      </c>
      <c r="K191" s="59">
        <v>2016</v>
      </c>
      <c r="L191" s="59">
        <v>735</v>
      </c>
    </row>
    <row r="192" spans="1:12">
      <c r="A192" s="59" t="s">
        <v>69</v>
      </c>
      <c r="B192" s="59" t="s">
        <v>70</v>
      </c>
      <c r="E192" s="59" t="s">
        <v>94</v>
      </c>
      <c r="F192" s="59" t="s">
        <v>93</v>
      </c>
      <c r="G192" s="59" t="s">
        <v>67</v>
      </c>
      <c r="H192" s="59" t="s">
        <v>68</v>
      </c>
      <c r="I192" s="58" t="s">
        <v>81</v>
      </c>
      <c r="J192" s="58" t="s">
        <v>82</v>
      </c>
      <c r="K192" s="59">
        <v>2017</v>
      </c>
      <c r="L192" s="59">
        <v>50.7</v>
      </c>
    </row>
    <row r="193" spans="1:12">
      <c r="A193" s="59" t="s">
        <v>69</v>
      </c>
      <c r="B193" s="59" t="s">
        <v>70</v>
      </c>
      <c r="E193" s="59" t="s">
        <v>94</v>
      </c>
      <c r="F193" s="59" t="s">
        <v>93</v>
      </c>
      <c r="G193" s="59" t="s">
        <v>67</v>
      </c>
      <c r="H193" s="59" t="s">
        <v>68</v>
      </c>
      <c r="I193" s="58" t="s">
        <v>81</v>
      </c>
      <c r="J193" s="58" t="s">
        <v>82</v>
      </c>
      <c r="K193" s="59">
        <v>2018</v>
      </c>
      <c r="L193" s="59">
        <v>832.9</v>
      </c>
    </row>
    <row r="194" spans="1:12">
      <c r="A194" s="59" t="s">
        <v>71</v>
      </c>
      <c r="B194" s="59" t="s">
        <v>52</v>
      </c>
      <c r="E194" s="59" t="s">
        <v>94</v>
      </c>
      <c r="F194" s="59" t="s">
        <v>93</v>
      </c>
      <c r="G194" s="59" t="s">
        <v>54</v>
      </c>
      <c r="H194" s="59" t="s">
        <v>56</v>
      </c>
      <c r="I194" s="58" t="s">
        <v>81</v>
      </c>
      <c r="J194" s="58" t="s">
        <v>82</v>
      </c>
      <c r="K194" s="59">
        <v>2013</v>
      </c>
      <c r="L194" s="59">
        <v>0</v>
      </c>
    </row>
    <row r="195" spans="1:12">
      <c r="A195" s="59" t="s">
        <v>71</v>
      </c>
      <c r="B195" s="59" t="s">
        <v>52</v>
      </c>
      <c r="E195" s="59" t="s">
        <v>94</v>
      </c>
      <c r="F195" s="59" t="s">
        <v>93</v>
      </c>
      <c r="G195" s="59" t="s">
        <v>54</v>
      </c>
      <c r="H195" s="59" t="s">
        <v>56</v>
      </c>
      <c r="I195" s="58" t="s">
        <v>81</v>
      </c>
      <c r="J195" s="58" t="s">
        <v>82</v>
      </c>
      <c r="K195" s="59">
        <v>2014</v>
      </c>
      <c r="L195" s="59">
        <v>0</v>
      </c>
    </row>
    <row r="196" spans="1:12">
      <c r="A196" s="59" t="s">
        <v>71</v>
      </c>
      <c r="B196" s="59" t="s">
        <v>52</v>
      </c>
      <c r="E196" s="59" t="s">
        <v>94</v>
      </c>
      <c r="F196" s="59" t="s">
        <v>93</v>
      </c>
      <c r="G196" s="59" t="s">
        <v>54</v>
      </c>
      <c r="H196" s="59" t="s">
        <v>56</v>
      </c>
      <c r="I196" s="58" t="s">
        <v>81</v>
      </c>
      <c r="J196" s="58" t="s">
        <v>82</v>
      </c>
      <c r="K196" s="59">
        <v>2015</v>
      </c>
      <c r="L196" s="59">
        <v>0</v>
      </c>
    </row>
    <row r="197" spans="1:12">
      <c r="A197" s="59" t="s">
        <v>71</v>
      </c>
      <c r="B197" s="59" t="s">
        <v>52</v>
      </c>
      <c r="E197" s="59" t="s">
        <v>94</v>
      </c>
      <c r="F197" s="59" t="s">
        <v>93</v>
      </c>
      <c r="G197" s="59" t="s">
        <v>54</v>
      </c>
      <c r="H197" s="59" t="s">
        <v>56</v>
      </c>
      <c r="I197" s="58" t="s">
        <v>81</v>
      </c>
      <c r="J197" s="58" t="s">
        <v>82</v>
      </c>
      <c r="K197" s="59">
        <v>2016</v>
      </c>
      <c r="L197" s="59">
        <v>0.251</v>
      </c>
    </row>
    <row r="198" spans="1:12">
      <c r="A198" s="59" t="s">
        <v>71</v>
      </c>
      <c r="B198" s="59" t="s">
        <v>52</v>
      </c>
      <c r="E198" s="59" t="s">
        <v>94</v>
      </c>
      <c r="F198" s="59" t="s">
        <v>93</v>
      </c>
      <c r="G198" s="59" t="s">
        <v>54</v>
      </c>
      <c r="H198" s="59" t="s">
        <v>56</v>
      </c>
      <c r="I198" s="58" t="s">
        <v>81</v>
      </c>
      <c r="J198" s="58" t="s">
        <v>82</v>
      </c>
      <c r="K198" s="59">
        <v>2017</v>
      </c>
      <c r="L198" s="59">
        <v>0.251</v>
      </c>
    </row>
    <row r="199" spans="1:12">
      <c r="A199" s="59" t="s">
        <v>71</v>
      </c>
      <c r="B199" s="59" t="s">
        <v>52</v>
      </c>
      <c r="E199" s="59" t="s">
        <v>94</v>
      </c>
      <c r="F199" s="59" t="s">
        <v>93</v>
      </c>
      <c r="G199" s="59" t="s">
        <v>54</v>
      </c>
      <c r="H199" s="59" t="s">
        <v>56</v>
      </c>
      <c r="I199" s="58" t="s">
        <v>81</v>
      </c>
      <c r="J199" s="58" t="s">
        <v>82</v>
      </c>
      <c r="K199" s="59">
        <v>2018</v>
      </c>
      <c r="L199" s="59">
        <v>0.32</v>
      </c>
    </row>
    <row r="200" spans="1:12">
      <c r="A200" s="59" t="s">
        <v>71</v>
      </c>
      <c r="B200" s="59" t="s">
        <v>52</v>
      </c>
      <c r="E200" s="59" t="s">
        <v>94</v>
      </c>
      <c r="F200" s="59" t="s">
        <v>93</v>
      </c>
      <c r="G200" s="59" t="s">
        <v>57</v>
      </c>
      <c r="H200" s="59" t="s">
        <v>58</v>
      </c>
      <c r="I200" s="58" t="s">
        <v>81</v>
      </c>
      <c r="J200" s="58" t="s">
        <v>82</v>
      </c>
      <c r="K200" s="59">
        <v>2013</v>
      </c>
      <c r="L200" s="59">
        <v>570</v>
      </c>
    </row>
    <row r="201" spans="1:12">
      <c r="A201" s="59" t="s">
        <v>71</v>
      </c>
      <c r="B201" s="59" t="s">
        <v>52</v>
      </c>
      <c r="E201" s="59" t="s">
        <v>94</v>
      </c>
      <c r="F201" s="59" t="s">
        <v>93</v>
      </c>
      <c r="G201" s="59" t="s">
        <v>57</v>
      </c>
      <c r="H201" s="59" t="s">
        <v>58</v>
      </c>
      <c r="I201" s="58" t="s">
        <v>81</v>
      </c>
      <c r="J201" s="58" t="s">
        <v>82</v>
      </c>
      <c r="K201" s="59">
        <v>2014</v>
      </c>
      <c r="L201" s="59">
        <v>593</v>
      </c>
    </row>
    <row r="202" spans="1:12">
      <c r="A202" s="59" t="s">
        <v>71</v>
      </c>
      <c r="B202" s="59" t="s">
        <v>52</v>
      </c>
      <c r="E202" s="59" t="s">
        <v>94</v>
      </c>
      <c r="F202" s="59" t="s">
        <v>93</v>
      </c>
      <c r="G202" s="59" t="s">
        <v>57</v>
      </c>
      <c r="H202" s="59" t="s">
        <v>58</v>
      </c>
      <c r="I202" s="58" t="s">
        <v>81</v>
      </c>
      <c r="J202" s="58" t="s">
        <v>82</v>
      </c>
      <c r="K202" s="59">
        <v>2015</v>
      </c>
      <c r="L202" s="59">
        <v>576</v>
      </c>
    </row>
    <row r="203" spans="1:12">
      <c r="A203" s="59" t="s">
        <v>71</v>
      </c>
      <c r="B203" s="59" t="s">
        <v>52</v>
      </c>
      <c r="E203" s="59" t="s">
        <v>94</v>
      </c>
      <c r="F203" s="59" t="s">
        <v>93</v>
      </c>
      <c r="G203" s="59" t="s">
        <v>57</v>
      </c>
      <c r="H203" s="59" t="s">
        <v>58</v>
      </c>
      <c r="I203" s="58" t="s">
        <v>81</v>
      </c>
      <c r="J203" s="58" t="s">
        <v>82</v>
      </c>
      <c r="K203" s="59">
        <v>2016</v>
      </c>
      <c r="L203" s="59">
        <v>608</v>
      </c>
    </row>
    <row r="204" spans="1:12">
      <c r="A204" s="59" t="s">
        <v>71</v>
      </c>
      <c r="B204" s="59" t="s">
        <v>52</v>
      </c>
      <c r="E204" s="59" t="s">
        <v>94</v>
      </c>
      <c r="F204" s="59" t="s">
        <v>93</v>
      </c>
      <c r="G204" s="59" t="s">
        <v>57</v>
      </c>
      <c r="H204" s="59" t="s">
        <v>58</v>
      </c>
      <c r="I204" s="58" t="s">
        <v>81</v>
      </c>
      <c r="J204" s="58" t="s">
        <v>82</v>
      </c>
      <c r="K204" s="59">
        <v>2017</v>
      </c>
      <c r="L204" s="59">
        <v>566.9</v>
      </c>
    </row>
    <row r="205" spans="1:12">
      <c r="A205" s="59" t="s">
        <v>71</v>
      </c>
      <c r="B205" s="59" t="s">
        <v>52</v>
      </c>
      <c r="E205" s="59" t="s">
        <v>94</v>
      </c>
      <c r="F205" s="59" t="s">
        <v>93</v>
      </c>
      <c r="G205" s="59" t="s">
        <v>57</v>
      </c>
      <c r="H205" s="59" t="s">
        <v>58</v>
      </c>
      <c r="I205" s="58" t="s">
        <v>81</v>
      </c>
      <c r="J205" s="58" t="s">
        <v>82</v>
      </c>
      <c r="K205" s="59">
        <v>2018</v>
      </c>
      <c r="L205" s="59">
        <v>560.29999999999995</v>
      </c>
    </row>
    <row r="206" spans="1:12">
      <c r="A206" s="59" t="s">
        <v>71</v>
      </c>
      <c r="B206" s="59" t="s">
        <v>52</v>
      </c>
      <c r="E206" s="59" t="s">
        <v>94</v>
      </c>
      <c r="F206" s="59" t="s">
        <v>93</v>
      </c>
      <c r="G206" s="59" t="s">
        <v>59</v>
      </c>
      <c r="H206" s="59" t="s">
        <v>60</v>
      </c>
      <c r="I206" s="58" t="s">
        <v>81</v>
      </c>
      <c r="J206" s="58" t="s">
        <v>82</v>
      </c>
      <c r="K206" s="59">
        <v>2013</v>
      </c>
      <c r="L206" s="59">
        <v>0</v>
      </c>
    </row>
    <row r="207" spans="1:12">
      <c r="A207" s="59" t="s">
        <v>71</v>
      </c>
      <c r="B207" s="59" t="s">
        <v>52</v>
      </c>
      <c r="E207" s="59" t="s">
        <v>94</v>
      </c>
      <c r="F207" s="59" t="s">
        <v>93</v>
      </c>
      <c r="G207" s="59" t="s">
        <v>59</v>
      </c>
      <c r="H207" s="59" t="s">
        <v>60</v>
      </c>
      <c r="I207" s="58" t="s">
        <v>81</v>
      </c>
      <c r="J207" s="58" t="s">
        <v>82</v>
      </c>
      <c r="K207" s="59">
        <v>2014</v>
      </c>
      <c r="L207" s="59">
        <v>0</v>
      </c>
    </row>
    <row r="208" spans="1:12">
      <c r="A208" s="59" t="s">
        <v>71</v>
      </c>
      <c r="B208" s="59" t="s">
        <v>52</v>
      </c>
      <c r="E208" s="59" t="s">
        <v>94</v>
      </c>
      <c r="F208" s="59" t="s">
        <v>93</v>
      </c>
      <c r="G208" s="59" t="s">
        <v>59</v>
      </c>
      <c r="H208" s="59" t="s">
        <v>60</v>
      </c>
      <c r="I208" s="58" t="s">
        <v>81</v>
      </c>
      <c r="J208" s="58" t="s">
        <v>82</v>
      </c>
      <c r="K208" s="59">
        <v>2015</v>
      </c>
      <c r="L208" s="59">
        <v>0</v>
      </c>
    </row>
    <row r="209" spans="1:12">
      <c r="A209" s="59" t="s">
        <v>71</v>
      </c>
      <c r="B209" s="59" t="s">
        <v>52</v>
      </c>
      <c r="E209" s="59" t="s">
        <v>94</v>
      </c>
      <c r="F209" s="59" t="s">
        <v>93</v>
      </c>
      <c r="G209" s="59" t="s">
        <v>59</v>
      </c>
      <c r="H209" s="59" t="s">
        <v>60</v>
      </c>
      <c r="I209" s="58" t="s">
        <v>81</v>
      </c>
      <c r="J209" s="58" t="s">
        <v>82</v>
      </c>
      <c r="K209" s="59">
        <v>2016</v>
      </c>
      <c r="L209" s="59">
        <v>0</v>
      </c>
    </row>
    <row r="210" spans="1:12">
      <c r="A210" s="59" t="s">
        <v>71</v>
      </c>
      <c r="B210" s="59" t="s">
        <v>52</v>
      </c>
      <c r="E210" s="59" t="s">
        <v>94</v>
      </c>
      <c r="F210" s="59" t="s">
        <v>93</v>
      </c>
      <c r="G210" s="59" t="s">
        <v>59</v>
      </c>
      <c r="H210" s="59" t="s">
        <v>60</v>
      </c>
      <c r="I210" s="58" t="s">
        <v>81</v>
      </c>
      <c r="J210" s="58" t="s">
        <v>82</v>
      </c>
      <c r="K210" s="59">
        <v>2017</v>
      </c>
      <c r="L210" s="59">
        <v>0</v>
      </c>
    </row>
    <row r="211" spans="1:12">
      <c r="A211" s="59" t="s">
        <v>71</v>
      </c>
      <c r="B211" s="59" t="s">
        <v>52</v>
      </c>
      <c r="E211" s="59" t="s">
        <v>94</v>
      </c>
      <c r="F211" s="59" t="s">
        <v>93</v>
      </c>
      <c r="G211" s="59" t="s">
        <v>59</v>
      </c>
      <c r="H211" s="59" t="s">
        <v>60</v>
      </c>
      <c r="I211" s="58" t="s">
        <v>81</v>
      </c>
      <c r="J211" s="58" t="s">
        <v>82</v>
      </c>
      <c r="K211" s="59">
        <v>2018</v>
      </c>
      <c r="L211" s="59">
        <v>0</v>
      </c>
    </row>
    <row r="212" spans="1:12">
      <c r="A212" s="59" t="s">
        <v>71</v>
      </c>
      <c r="B212" s="59" t="s">
        <v>52</v>
      </c>
      <c r="E212" s="59" t="s">
        <v>94</v>
      </c>
      <c r="F212" s="59" t="s">
        <v>93</v>
      </c>
      <c r="G212" s="59" t="s">
        <v>61</v>
      </c>
      <c r="H212" s="59" t="s">
        <v>62</v>
      </c>
      <c r="I212" s="58" t="s">
        <v>81</v>
      </c>
      <c r="J212" s="58" t="s">
        <v>82</v>
      </c>
      <c r="K212" s="59">
        <v>2013</v>
      </c>
      <c r="L212" s="59">
        <v>0</v>
      </c>
    </row>
    <row r="213" spans="1:12">
      <c r="A213" s="59" t="s">
        <v>71</v>
      </c>
      <c r="B213" s="59" t="s">
        <v>52</v>
      </c>
      <c r="E213" s="59" t="s">
        <v>94</v>
      </c>
      <c r="F213" s="59" t="s">
        <v>93</v>
      </c>
      <c r="G213" s="59" t="s">
        <v>61</v>
      </c>
      <c r="H213" s="59" t="s">
        <v>62</v>
      </c>
      <c r="I213" s="58" t="s">
        <v>81</v>
      </c>
      <c r="J213" s="58" t="s">
        <v>82</v>
      </c>
      <c r="K213" s="59">
        <v>2014</v>
      </c>
      <c r="L213" s="59">
        <v>0</v>
      </c>
    </row>
    <row r="214" spans="1:12">
      <c r="A214" s="59" t="s">
        <v>71</v>
      </c>
      <c r="B214" s="59" t="s">
        <v>52</v>
      </c>
      <c r="E214" s="59" t="s">
        <v>94</v>
      </c>
      <c r="F214" s="59" t="s">
        <v>93</v>
      </c>
      <c r="G214" s="59" t="s">
        <v>61</v>
      </c>
      <c r="H214" s="59" t="s">
        <v>62</v>
      </c>
      <c r="I214" s="58" t="s">
        <v>81</v>
      </c>
      <c r="J214" s="58" t="s">
        <v>82</v>
      </c>
      <c r="K214" s="59">
        <v>2015</v>
      </c>
      <c r="L214" s="59">
        <v>0</v>
      </c>
    </row>
    <row r="215" spans="1:12">
      <c r="A215" s="59" t="s">
        <v>71</v>
      </c>
      <c r="B215" s="59" t="s">
        <v>52</v>
      </c>
      <c r="E215" s="59" t="s">
        <v>94</v>
      </c>
      <c r="F215" s="59" t="s">
        <v>93</v>
      </c>
      <c r="G215" s="59" t="s">
        <v>61</v>
      </c>
      <c r="H215" s="59" t="s">
        <v>62</v>
      </c>
      <c r="I215" s="58" t="s">
        <v>81</v>
      </c>
      <c r="J215" s="58" t="s">
        <v>82</v>
      </c>
      <c r="K215" s="59">
        <v>2016</v>
      </c>
      <c r="L215" s="59">
        <v>0</v>
      </c>
    </row>
    <row r="216" spans="1:12">
      <c r="A216" s="59" t="s">
        <v>71</v>
      </c>
      <c r="B216" s="59" t="s">
        <v>52</v>
      </c>
      <c r="E216" s="59" t="s">
        <v>94</v>
      </c>
      <c r="F216" s="59" t="s">
        <v>93</v>
      </c>
      <c r="G216" s="59" t="s">
        <v>61</v>
      </c>
      <c r="H216" s="59" t="s">
        <v>62</v>
      </c>
      <c r="I216" s="58" t="s">
        <v>81</v>
      </c>
      <c r="J216" s="58" t="s">
        <v>82</v>
      </c>
      <c r="K216" s="59">
        <v>2017</v>
      </c>
      <c r="L216" s="59">
        <v>0</v>
      </c>
    </row>
    <row r="217" spans="1:12">
      <c r="A217" s="59" t="s">
        <v>71</v>
      </c>
      <c r="B217" s="59" t="s">
        <v>52</v>
      </c>
      <c r="E217" s="59" t="s">
        <v>94</v>
      </c>
      <c r="F217" s="59" t="s">
        <v>93</v>
      </c>
      <c r="G217" s="59" t="s">
        <v>61</v>
      </c>
      <c r="H217" s="59" t="s">
        <v>62</v>
      </c>
      <c r="I217" s="58" t="s">
        <v>81</v>
      </c>
      <c r="J217" s="58" t="s">
        <v>82</v>
      </c>
      <c r="K217" s="59">
        <v>2018</v>
      </c>
      <c r="L217" s="59">
        <v>0</v>
      </c>
    </row>
    <row r="218" spans="1:12">
      <c r="A218" s="59" t="s">
        <v>71</v>
      </c>
      <c r="B218" s="59" t="s">
        <v>52</v>
      </c>
      <c r="E218" s="59" t="s">
        <v>94</v>
      </c>
      <c r="F218" s="59" t="s">
        <v>93</v>
      </c>
      <c r="G218" s="59" t="s">
        <v>63</v>
      </c>
      <c r="H218" s="59" t="s">
        <v>64</v>
      </c>
      <c r="I218" s="58" t="s">
        <v>81</v>
      </c>
      <c r="J218" s="58" t="s">
        <v>82</v>
      </c>
      <c r="K218" s="59">
        <v>2013</v>
      </c>
      <c r="L218" s="59">
        <v>641</v>
      </c>
    </row>
    <row r="219" spans="1:12">
      <c r="A219" s="59" t="s">
        <v>71</v>
      </c>
      <c r="B219" s="59" t="s">
        <v>52</v>
      </c>
      <c r="E219" s="59" t="s">
        <v>94</v>
      </c>
      <c r="F219" s="59" t="s">
        <v>93</v>
      </c>
      <c r="G219" s="59" t="s">
        <v>63</v>
      </c>
      <c r="H219" s="59" t="s">
        <v>64</v>
      </c>
      <c r="I219" s="58" t="s">
        <v>81</v>
      </c>
      <c r="J219" s="58" t="s">
        <v>82</v>
      </c>
      <c r="K219" s="59">
        <v>2014</v>
      </c>
      <c r="L219" s="59">
        <v>829</v>
      </c>
    </row>
    <row r="220" spans="1:12">
      <c r="A220" s="59" t="s">
        <v>71</v>
      </c>
      <c r="B220" s="59" t="s">
        <v>52</v>
      </c>
      <c r="E220" s="59" t="s">
        <v>94</v>
      </c>
      <c r="F220" s="59" t="s">
        <v>93</v>
      </c>
      <c r="G220" s="59" t="s">
        <v>63</v>
      </c>
      <c r="H220" s="59" t="s">
        <v>64</v>
      </c>
      <c r="I220" s="58" t="s">
        <v>81</v>
      </c>
      <c r="J220" s="58" t="s">
        <v>82</v>
      </c>
      <c r="K220" s="59">
        <v>2015</v>
      </c>
      <c r="L220" s="59">
        <v>926</v>
      </c>
    </row>
    <row r="221" spans="1:12">
      <c r="A221" s="59" t="s">
        <v>71</v>
      </c>
      <c r="B221" s="59" t="s">
        <v>52</v>
      </c>
      <c r="E221" s="59" t="s">
        <v>94</v>
      </c>
      <c r="F221" s="59" t="s">
        <v>93</v>
      </c>
      <c r="G221" s="59" t="s">
        <v>63</v>
      </c>
      <c r="H221" s="59" t="s">
        <v>64</v>
      </c>
      <c r="I221" s="58" t="s">
        <v>81</v>
      </c>
      <c r="J221" s="58" t="s">
        <v>82</v>
      </c>
      <c r="K221" s="59">
        <v>2016</v>
      </c>
      <c r="L221" s="59">
        <v>933</v>
      </c>
    </row>
    <row r="222" spans="1:12">
      <c r="A222" s="59" t="s">
        <v>71</v>
      </c>
      <c r="B222" s="59" t="s">
        <v>52</v>
      </c>
      <c r="E222" s="59" t="s">
        <v>94</v>
      </c>
      <c r="F222" s="59" t="s">
        <v>93</v>
      </c>
      <c r="G222" s="59" t="s">
        <v>63</v>
      </c>
      <c r="H222" s="59" t="s">
        <v>64</v>
      </c>
      <c r="I222" s="58" t="s">
        <v>81</v>
      </c>
      <c r="J222" s="58" t="s">
        <v>82</v>
      </c>
      <c r="K222" s="59">
        <v>2017</v>
      </c>
      <c r="L222" s="59">
        <v>884.8</v>
      </c>
    </row>
    <row r="223" spans="1:12">
      <c r="A223" s="59" t="s">
        <v>71</v>
      </c>
      <c r="B223" s="59" t="s">
        <v>52</v>
      </c>
      <c r="E223" s="59" t="s">
        <v>94</v>
      </c>
      <c r="F223" s="59" t="s">
        <v>93</v>
      </c>
      <c r="G223" s="59" t="s">
        <v>63</v>
      </c>
      <c r="H223" s="59" t="s">
        <v>64</v>
      </c>
      <c r="I223" s="58" t="s">
        <v>81</v>
      </c>
      <c r="J223" s="58" t="s">
        <v>82</v>
      </c>
      <c r="K223" s="59">
        <v>2018</v>
      </c>
      <c r="L223" s="59">
        <v>766.4</v>
      </c>
    </row>
    <row r="224" spans="1:12">
      <c r="A224" s="59" t="s">
        <v>71</v>
      </c>
      <c r="B224" s="59" t="s">
        <v>52</v>
      </c>
      <c r="E224" s="59" t="s">
        <v>94</v>
      </c>
      <c r="F224" s="59" t="s">
        <v>93</v>
      </c>
      <c r="G224" s="59" t="s">
        <v>65</v>
      </c>
      <c r="H224" s="59" t="s">
        <v>66</v>
      </c>
      <c r="I224" s="58" t="s">
        <v>81</v>
      </c>
      <c r="J224" s="58" t="s">
        <v>82</v>
      </c>
      <c r="K224" s="59">
        <v>2013</v>
      </c>
      <c r="L224" s="59">
        <v>900</v>
      </c>
    </row>
    <row r="225" spans="1:12">
      <c r="A225" s="59" t="s">
        <v>71</v>
      </c>
      <c r="B225" s="59" t="s">
        <v>52</v>
      </c>
      <c r="E225" s="59" t="s">
        <v>94</v>
      </c>
      <c r="F225" s="59" t="s">
        <v>93</v>
      </c>
      <c r="G225" s="59" t="s">
        <v>65</v>
      </c>
      <c r="H225" s="59" t="s">
        <v>66</v>
      </c>
      <c r="I225" s="58" t="s">
        <v>81</v>
      </c>
      <c r="J225" s="58" t="s">
        <v>82</v>
      </c>
      <c r="K225" s="59">
        <v>2014</v>
      </c>
      <c r="L225" s="59">
        <v>1102</v>
      </c>
    </row>
    <row r="226" spans="1:12">
      <c r="A226" s="59" t="s">
        <v>71</v>
      </c>
      <c r="B226" s="59" t="s">
        <v>52</v>
      </c>
      <c r="E226" s="59" t="s">
        <v>94</v>
      </c>
      <c r="F226" s="59" t="s">
        <v>93</v>
      </c>
      <c r="G226" s="59" t="s">
        <v>65</v>
      </c>
      <c r="H226" s="59" t="s">
        <v>66</v>
      </c>
      <c r="I226" s="58" t="s">
        <v>81</v>
      </c>
      <c r="J226" s="58" t="s">
        <v>82</v>
      </c>
      <c r="K226" s="59">
        <v>2015</v>
      </c>
      <c r="L226" s="59">
        <v>1136</v>
      </c>
    </row>
    <row r="227" spans="1:12">
      <c r="A227" s="59" t="s">
        <v>71</v>
      </c>
      <c r="B227" s="59" t="s">
        <v>52</v>
      </c>
      <c r="E227" s="59" t="s">
        <v>94</v>
      </c>
      <c r="F227" s="59" t="s">
        <v>93</v>
      </c>
      <c r="G227" s="59" t="s">
        <v>65</v>
      </c>
      <c r="H227" s="59" t="s">
        <v>66</v>
      </c>
      <c r="I227" s="58" t="s">
        <v>81</v>
      </c>
      <c r="J227" s="58" t="s">
        <v>82</v>
      </c>
      <c r="K227" s="59">
        <v>2016</v>
      </c>
      <c r="L227" s="59">
        <v>1295</v>
      </c>
    </row>
    <row r="228" spans="1:12">
      <c r="A228" s="59" t="s">
        <v>71</v>
      </c>
      <c r="B228" s="59" t="s">
        <v>52</v>
      </c>
      <c r="E228" s="59" t="s">
        <v>94</v>
      </c>
      <c r="F228" s="59" t="s">
        <v>93</v>
      </c>
      <c r="G228" s="59" t="s">
        <v>65</v>
      </c>
      <c r="H228" s="59" t="s">
        <v>66</v>
      </c>
      <c r="I228" s="58" t="s">
        <v>81</v>
      </c>
      <c r="J228" s="58" t="s">
        <v>82</v>
      </c>
      <c r="K228" s="59">
        <v>2017</v>
      </c>
      <c r="L228" s="59">
        <v>1295</v>
      </c>
    </row>
    <row r="229" spans="1:12">
      <c r="A229" s="59" t="s">
        <v>71</v>
      </c>
      <c r="B229" s="59" t="s">
        <v>52</v>
      </c>
      <c r="E229" s="59" t="s">
        <v>94</v>
      </c>
      <c r="F229" s="59" t="s">
        <v>93</v>
      </c>
      <c r="G229" s="59" t="s">
        <v>65</v>
      </c>
      <c r="H229" s="59" t="s">
        <v>66</v>
      </c>
      <c r="I229" s="58" t="s">
        <v>81</v>
      </c>
      <c r="J229" s="58" t="s">
        <v>82</v>
      </c>
      <c r="K229" s="59">
        <v>2018</v>
      </c>
      <c r="L229" s="59">
        <v>1709.2</v>
      </c>
    </row>
    <row r="230" spans="1:12">
      <c r="A230" s="59" t="s">
        <v>71</v>
      </c>
      <c r="B230" s="59" t="s">
        <v>52</v>
      </c>
      <c r="E230" s="59" t="s">
        <v>94</v>
      </c>
      <c r="F230" s="59" t="s">
        <v>93</v>
      </c>
      <c r="G230" s="59" t="s">
        <v>67</v>
      </c>
      <c r="H230" s="59" t="s">
        <v>68</v>
      </c>
      <c r="I230" s="58" t="s">
        <v>81</v>
      </c>
      <c r="J230" s="58" t="s">
        <v>82</v>
      </c>
      <c r="K230" s="59">
        <v>2013</v>
      </c>
      <c r="L230" s="59">
        <v>0</v>
      </c>
    </row>
    <row r="231" spans="1:12">
      <c r="A231" s="59" t="s">
        <v>71</v>
      </c>
      <c r="B231" s="59" t="s">
        <v>52</v>
      </c>
      <c r="E231" s="59" t="s">
        <v>94</v>
      </c>
      <c r="F231" s="59" t="s">
        <v>93</v>
      </c>
      <c r="G231" s="59" t="s">
        <v>67</v>
      </c>
      <c r="H231" s="59" t="s">
        <v>68</v>
      </c>
      <c r="I231" s="58" t="s">
        <v>81</v>
      </c>
      <c r="J231" s="58" t="s">
        <v>82</v>
      </c>
      <c r="K231" s="59">
        <v>2014</v>
      </c>
      <c r="L231" s="59">
        <v>0</v>
      </c>
    </row>
    <row r="232" spans="1:12">
      <c r="A232" s="59" t="s">
        <v>71</v>
      </c>
      <c r="B232" s="59" t="s">
        <v>52</v>
      </c>
      <c r="E232" s="59" t="s">
        <v>94</v>
      </c>
      <c r="F232" s="59" t="s">
        <v>93</v>
      </c>
      <c r="G232" s="59" t="s">
        <v>67</v>
      </c>
      <c r="H232" s="59" t="s">
        <v>68</v>
      </c>
      <c r="I232" s="58" t="s">
        <v>81</v>
      </c>
      <c r="J232" s="58" t="s">
        <v>82</v>
      </c>
      <c r="K232" s="59">
        <v>2015</v>
      </c>
      <c r="L232" s="59">
        <v>0</v>
      </c>
    </row>
    <row r="233" spans="1:12">
      <c r="A233" s="59" t="s">
        <v>71</v>
      </c>
      <c r="B233" s="59" t="s">
        <v>52</v>
      </c>
      <c r="E233" s="59" t="s">
        <v>94</v>
      </c>
      <c r="F233" s="59" t="s">
        <v>93</v>
      </c>
      <c r="G233" s="59" t="s">
        <v>67</v>
      </c>
      <c r="H233" s="59" t="s">
        <v>68</v>
      </c>
      <c r="I233" s="58" t="s">
        <v>81</v>
      </c>
      <c r="J233" s="58" t="s">
        <v>82</v>
      </c>
      <c r="K233" s="59">
        <v>2016</v>
      </c>
      <c r="L233" s="59">
        <v>0</v>
      </c>
    </row>
    <row r="234" spans="1:12">
      <c r="A234" s="59" t="s">
        <v>71</v>
      </c>
      <c r="B234" s="59" t="s">
        <v>52</v>
      </c>
      <c r="E234" s="59" t="s">
        <v>94</v>
      </c>
      <c r="F234" s="59" t="s">
        <v>93</v>
      </c>
      <c r="G234" s="59" t="s">
        <v>67</v>
      </c>
      <c r="H234" s="59" t="s">
        <v>68</v>
      </c>
      <c r="I234" s="58" t="s">
        <v>81</v>
      </c>
      <c r="J234" s="58" t="s">
        <v>82</v>
      </c>
      <c r="K234" s="59">
        <v>2017</v>
      </c>
      <c r="L234" s="59">
        <v>0</v>
      </c>
    </row>
    <row r="235" spans="1:12">
      <c r="A235" s="59" t="s">
        <v>71</v>
      </c>
      <c r="B235" s="59" t="s">
        <v>52</v>
      </c>
      <c r="E235" s="59" t="s">
        <v>94</v>
      </c>
      <c r="F235" s="59" t="s">
        <v>93</v>
      </c>
      <c r="G235" s="59" t="s">
        <v>67</v>
      </c>
      <c r="H235" s="59" t="s">
        <v>68</v>
      </c>
      <c r="I235" s="58" t="s">
        <v>81</v>
      </c>
      <c r="J235" s="58" t="s">
        <v>82</v>
      </c>
      <c r="K235" s="59">
        <v>2018</v>
      </c>
      <c r="L235" s="59">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A21" sqref="A21"/>
    </sheetView>
  </sheetViews>
  <sheetFormatPr defaultColWidth="11" defaultRowHeight="15.75"/>
  <cols>
    <col min="1" max="1" width="130.5" customWidth="1"/>
  </cols>
  <sheetData>
    <row r="1" spans="1:1" ht="27" thickBot="1">
      <c r="A1" s="30" t="s">
        <v>21</v>
      </c>
    </row>
    <row r="2" spans="1:1" ht="16.5" thickTop="1"/>
    <row r="3" spans="1:1" ht="31.5">
      <c r="A3" s="29" t="s">
        <v>39</v>
      </c>
    </row>
    <row r="5" spans="1:1" ht="21">
      <c r="A5" s="2" t="s">
        <v>17</v>
      </c>
    </row>
    <row r="6" spans="1:1" ht="94.5">
      <c r="A6" s="29" t="s">
        <v>40</v>
      </c>
    </row>
    <row r="8" spans="1:1" ht="21">
      <c r="A8" s="31" t="s">
        <v>18</v>
      </c>
    </row>
    <row r="9" spans="1:1" ht="236.25">
      <c r="A9" s="29" t="s">
        <v>41</v>
      </c>
    </row>
    <row r="11" spans="1:1" ht="21">
      <c r="A11" s="31" t="s">
        <v>42</v>
      </c>
    </row>
    <row r="12" spans="1:1" ht="47.25">
      <c r="A12" s="29" t="s">
        <v>43</v>
      </c>
    </row>
    <row r="13" spans="1:1">
      <c r="A13" s="29"/>
    </row>
    <row r="14" spans="1:1" ht="21">
      <c r="A14" s="31" t="s">
        <v>44</v>
      </c>
    </row>
    <row r="15" spans="1:1" ht="31.5">
      <c r="A15" s="29" t="s">
        <v>45</v>
      </c>
    </row>
    <row r="17" spans="1:1" ht="21">
      <c r="A17" s="31" t="s">
        <v>46</v>
      </c>
    </row>
    <row r="18" spans="1:1">
      <c r="A18" t="s">
        <v>47</v>
      </c>
    </row>
  </sheetData>
  <sheetProtection algorithmName="SHA-512" hashValue="EwLoTP+kXZOZWYU4ZeYyeoc/rZ6QtWpmrLFmXSarC7Ki1ewCatybKqRlXAhEJ3DS6rlhdkA33NvTHEu3efE8Aw==" saltValue="73mYUO8+A1yP7yaV9R2Mig=="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topLeftCell="A3" workbookViewId="0">
      <selection activeCell="E5" sqref="E5"/>
    </sheetView>
  </sheetViews>
  <sheetFormatPr defaultColWidth="11" defaultRowHeight="15.75"/>
  <cols>
    <col min="1" max="1" width="56.5" customWidth="1"/>
    <col min="2" max="2" width="20.625" customWidth="1"/>
    <col min="3" max="3" width="19.625" customWidth="1"/>
    <col min="4" max="4" width="16.875" customWidth="1"/>
    <col min="5" max="6" width="17.875" customWidth="1"/>
    <col min="7" max="7" width="18.375" customWidth="1"/>
    <col min="8" max="8" width="19" customWidth="1"/>
    <col min="9" max="10" width="21.625" customWidth="1"/>
    <col min="11" max="11" width="28.125" customWidth="1"/>
  </cols>
  <sheetData>
    <row r="1" spans="1:11" ht="32.1" customHeight="1">
      <c r="A1" s="26" t="s">
        <v>2</v>
      </c>
      <c r="B1" s="26"/>
      <c r="C1" s="26"/>
      <c r="D1" s="26"/>
      <c r="E1" s="26"/>
      <c r="F1" s="26"/>
      <c r="G1" s="26"/>
      <c r="H1" s="26"/>
      <c r="I1" s="26"/>
      <c r="J1" s="26"/>
      <c r="K1" s="27"/>
    </row>
    <row r="2" spans="1:11" ht="99.95" customHeight="1">
      <c r="A2" s="61" t="s">
        <v>38</v>
      </c>
      <c r="B2" s="62"/>
      <c r="C2" s="62"/>
      <c r="D2" s="62"/>
      <c r="E2" s="62"/>
      <c r="F2" s="62"/>
      <c r="G2" s="62"/>
      <c r="H2" s="62"/>
      <c r="I2" s="62"/>
      <c r="J2" s="62"/>
      <c r="K2" s="62"/>
    </row>
    <row r="3" spans="1:11" s="1" customFormat="1" ht="84">
      <c r="A3" s="5" t="s">
        <v>0</v>
      </c>
      <c r="B3" s="5" t="s">
        <v>34</v>
      </c>
      <c r="C3" s="5" t="s">
        <v>23</v>
      </c>
      <c r="D3" s="5" t="s">
        <v>35</v>
      </c>
      <c r="E3" s="5" t="s">
        <v>24</v>
      </c>
      <c r="F3" s="5" t="s">
        <v>19</v>
      </c>
      <c r="G3" s="5" t="s">
        <v>25</v>
      </c>
      <c r="H3" s="5" t="s">
        <v>15</v>
      </c>
      <c r="I3" s="5" t="s">
        <v>16</v>
      </c>
      <c r="J3" s="5" t="s">
        <v>20</v>
      </c>
      <c r="K3" s="5" t="s">
        <v>5</v>
      </c>
    </row>
    <row r="4" spans="1:11" s="1" customFormat="1" ht="21" customHeight="1" thickBot="1">
      <c r="A4" s="67" t="s">
        <v>22</v>
      </c>
      <c r="B4" s="67"/>
      <c r="C4" s="67"/>
      <c r="D4" s="67"/>
      <c r="E4" s="67"/>
      <c r="F4" s="67"/>
      <c r="G4" s="68"/>
      <c r="H4" s="67"/>
      <c r="I4" s="67"/>
      <c r="J4" s="14"/>
      <c r="K4" s="3"/>
    </row>
    <row r="5" spans="1:11" ht="16.5" thickTop="1">
      <c r="A5" s="33" t="e">
        <f>#REF!</f>
        <v>#REF!</v>
      </c>
      <c r="B5" s="33" t="e">
        <f>#REF!</f>
        <v>#REF!</v>
      </c>
      <c r="C5" s="33" t="e">
        <f>#REF!</f>
        <v>#REF!</v>
      </c>
      <c r="D5" s="50"/>
      <c r="E5" s="33" t="e">
        <f>#REF!</f>
        <v>#REF!</v>
      </c>
      <c r="F5" s="34" t="e">
        <f>#REF!</f>
        <v>#REF!</v>
      </c>
      <c r="G5" s="45"/>
      <c r="H5" s="33" t="e">
        <f>IF(#REF!&gt;2, 1, 0)</f>
        <v>#REF!</v>
      </c>
      <c r="I5" s="33" t="e">
        <f>IF(#REF!&gt;5, 1, 0)</f>
        <v>#REF!</v>
      </c>
      <c r="J5" s="11" t="e">
        <f>IF(#REF!="Yes", 0.25, 0)</f>
        <v>#REF!</v>
      </c>
      <c r="K5" s="11" t="e">
        <f>SUM(G5:J5)</f>
        <v>#REF!</v>
      </c>
    </row>
    <row r="6" spans="1:11" s="12" customFormat="1">
      <c r="A6" s="33" t="e">
        <f>#REF!</f>
        <v>#REF!</v>
      </c>
      <c r="B6" s="33" t="e">
        <f>#REF!</f>
        <v>#REF!</v>
      </c>
      <c r="C6" s="33" t="e">
        <f>#REF!</f>
        <v>#REF!</v>
      </c>
      <c r="D6" s="50"/>
      <c r="E6" s="33" t="e">
        <f>#REF!</f>
        <v>#REF!</v>
      </c>
      <c r="F6" s="34" t="e">
        <f>#REF!</f>
        <v>#REF!</v>
      </c>
      <c r="G6" s="45"/>
      <c r="H6" s="33" t="e">
        <f>IF(#REF!&gt;2, 1, 0)</f>
        <v>#REF!</v>
      </c>
      <c r="I6" s="33" t="e">
        <f>IF(#REF!&gt;5, 1, 0)</f>
        <v>#REF!</v>
      </c>
      <c r="J6" s="11" t="e">
        <f>IF(#REF!="Yes", 0.25, 0)</f>
        <v>#REF!</v>
      </c>
      <c r="K6" s="12" t="e">
        <f>SUM(G6:J6)</f>
        <v>#REF!</v>
      </c>
    </row>
    <row r="7" spans="1:11">
      <c r="A7" s="33" t="e">
        <f>#REF!</f>
        <v>#REF!</v>
      </c>
      <c r="B7" s="33" t="e">
        <f>#REF!</f>
        <v>#REF!</v>
      </c>
      <c r="C7" s="33" t="e">
        <f>#REF!</f>
        <v>#REF!</v>
      </c>
      <c r="D7" s="50"/>
      <c r="E7" s="33" t="e">
        <f>#REF!</f>
        <v>#REF!</v>
      </c>
      <c r="F7" s="34" t="e">
        <f>#REF!</f>
        <v>#REF!</v>
      </c>
      <c r="G7" s="44"/>
      <c r="H7" s="33" t="e">
        <f>IF(#REF!&gt;2, 1, 0)</f>
        <v>#REF!</v>
      </c>
      <c r="I7" s="33" t="e">
        <f>IF(#REF!&gt;5, 1, 0)</f>
        <v>#REF!</v>
      </c>
      <c r="J7" s="11" t="e">
        <f>IF(#REF!="Yes", 0.25, 0)</f>
        <v>#REF!</v>
      </c>
      <c r="K7" s="11" t="e">
        <f t="shared" ref="K7:K10" si="0">SUM(G7:I7)</f>
        <v>#REF!</v>
      </c>
    </row>
    <row r="8" spans="1:11">
      <c r="A8" s="33" t="e">
        <f>#REF!</f>
        <v>#REF!</v>
      </c>
      <c r="B8" s="33" t="e">
        <f>#REF!</f>
        <v>#REF!</v>
      </c>
      <c r="C8" s="33" t="e">
        <f>#REF!</f>
        <v>#REF!</v>
      </c>
      <c r="D8" s="50"/>
      <c r="E8" s="33" t="e">
        <f>#REF!</f>
        <v>#REF!</v>
      </c>
      <c r="F8" s="34" t="e">
        <f>#REF!</f>
        <v>#REF!</v>
      </c>
      <c r="G8" s="44"/>
      <c r="H8" s="33" t="e">
        <f>IF(#REF!&gt;2, 1, 0)</f>
        <v>#REF!</v>
      </c>
      <c r="I8" s="33" t="e">
        <f>IF(#REF!&gt;5, 1, 0)</f>
        <v>#REF!</v>
      </c>
      <c r="J8" s="11" t="e">
        <f>IF(#REF!="Yes", 0.25, 0)</f>
        <v>#REF!</v>
      </c>
      <c r="K8" s="11" t="e">
        <f t="shared" si="0"/>
        <v>#REF!</v>
      </c>
    </row>
    <row r="9" spans="1:11">
      <c r="A9" s="33" t="e">
        <f>#REF!</f>
        <v>#REF!</v>
      </c>
      <c r="B9" s="33" t="e">
        <f>#REF!</f>
        <v>#REF!</v>
      </c>
      <c r="C9" s="33" t="e">
        <f>#REF!</f>
        <v>#REF!</v>
      </c>
      <c r="D9" s="50"/>
      <c r="E9" s="33" t="e">
        <f>#REF!</f>
        <v>#REF!</v>
      </c>
      <c r="F9" s="34" t="e">
        <f>#REF!</f>
        <v>#REF!</v>
      </c>
      <c r="G9" s="44"/>
      <c r="H9" s="33" t="e">
        <f>IF(#REF!&gt;2, 1, 0)</f>
        <v>#REF!</v>
      </c>
      <c r="I9" s="33" t="e">
        <f>IF(#REF!&gt;5, 1, 0)</f>
        <v>#REF!</v>
      </c>
      <c r="J9" s="11" t="e">
        <f>IF(#REF!="Yes", 0.25, 0)</f>
        <v>#REF!</v>
      </c>
      <c r="K9" s="11" t="e">
        <f t="shared" si="0"/>
        <v>#REF!</v>
      </c>
    </row>
    <row r="10" spans="1:11">
      <c r="A10" s="41" t="e">
        <f>#REF!</f>
        <v>#REF!</v>
      </c>
      <c r="B10" s="33" t="e">
        <f>#REF!</f>
        <v>#REF!</v>
      </c>
      <c r="C10" s="41" t="e">
        <f>#REF!</f>
        <v>#REF!</v>
      </c>
      <c r="D10" s="51"/>
      <c r="E10" s="41" t="e">
        <f>#REF!</f>
        <v>#REF!</v>
      </c>
      <c r="F10" s="34" t="e">
        <f>#REF!</f>
        <v>#REF!</v>
      </c>
      <c r="G10" s="44"/>
      <c r="H10" s="41" t="e">
        <f>IF(#REF!&gt;2, 1, 0)</f>
        <v>#REF!</v>
      </c>
      <c r="I10" s="41" t="e">
        <f>IF(#REF!&gt;5, 1, 0)</f>
        <v>#REF!</v>
      </c>
      <c r="J10" s="36" t="e">
        <f>IF(#REF!="Yes", 0.25, 0)</f>
        <v>#REF!</v>
      </c>
      <c r="K10" s="36" t="e">
        <f t="shared" si="0"/>
        <v>#REF!</v>
      </c>
    </row>
    <row r="11" spans="1:11">
      <c r="A11" s="41" t="e">
        <f>#REF!</f>
        <v>#REF!</v>
      </c>
      <c r="B11" s="33" t="e">
        <f>#REF!</f>
        <v>#REF!</v>
      </c>
      <c r="C11" s="41" t="e">
        <f>#REF!</f>
        <v>#REF!</v>
      </c>
      <c r="D11" s="51"/>
      <c r="E11" s="41" t="e">
        <f>#REF!</f>
        <v>#REF!</v>
      </c>
      <c r="F11" s="34" t="e">
        <f>#REF!</f>
        <v>#REF!</v>
      </c>
      <c r="G11" s="44"/>
      <c r="H11" s="41" t="e">
        <f>IF(#REF!&gt;2, 1, 0)</f>
        <v>#REF!</v>
      </c>
      <c r="I11" s="41" t="e">
        <f>IF(#REF!&gt;5, 1, 0)</f>
        <v>#REF!</v>
      </c>
      <c r="J11" s="36" t="e">
        <f>IF(#REF!="Yes", 0.25, 0)</f>
        <v>#REF!</v>
      </c>
      <c r="K11" s="36" t="e">
        <f t="shared" ref="K11:K19" si="1">SUM(G11:I11)</f>
        <v>#REF!</v>
      </c>
    </row>
    <row r="12" spans="1:11" s="12" customFormat="1">
      <c r="A12" s="41" t="e">
        <f>#REF!</f>
        <v>#REF!</v>
      </c>
      <c r="B12" s="33" t="e">
        <f>#REF!</f>
        <v>#REF!</v>
      </c>
      <c r="C12" s="41" t="e">
        <f>#REF!</f>
        <v>#REF!</v>
      </c>
      <c r="D12" s="51"/>
      <c r="E12" s="41" t="e">
        <f>#REF!</f>
        <v>#REF!</v>
      </c>
      <c r="F12" s="34" t="e">
        <f>#REF!</f>
        <v>#REF!</v>
      </c>
      <c r="G12" s="45"/>
      <c r="H12" s="41" t="e">
        <f>IF(#REF!&gt;2, 1, 0)</f>
        <v>#REF!</v>
      </c>
      <c r="I12" s="41" t="e">
        <f>IF(#REF!&gt;5, 1, 0)</f>
        <v>#REF!</v>
      </c>
      <c r="J12" s="36" t="e">
        <f>IF(#REF!="Yes", 0.25, 0)</f>
        <v>#REF!</v>
      </c>
      <c r="K12" s="36" t="e">
        <f t="shared" si="1"/>
        <v>#REF!</v>
      </c>
    </row>
    <row r="13" spans="1:11" s="12" customFormat="1">
      <c r="A13" s="41" t="e">
        <f>#REF!</f>
        <v>#REF!</v>
      </c>
      <c r="B13" s="33" t="e">
        <f>#REF!</f>
        <v>#REF!</v>
      </c>
      <c r="C13" s="41" t="e">
        <f>#REF!</f>
        <v>#REF!</v>
      </c>
      <c r="D13" s="51"/>
      <c r="E13" s="41" t="e">
        <f>#REF!</f>
        <v>#REF!</v>
      </c>
      <c r="F13" s="34" t="e">
        <f>#REF!</f>
        <v>#REF!</v>
      </c>
      <c r="G13" s="45"/>
      <c r="H13" s="41" t="e">
        <f>IF(#REF!&gt;2, 1, 0)</f>
        <v>#REF!</v>
      </c>
      <c r="I13" s="41" t="e">
        <f>IF(#REF!&gt;5, 1, 0)</f>
        <v>#REF!</v>
      </c>
      <c r="J13" s="36" t="e">
        <f>IF(#REF!="Yes", 0.25, 0)</f>
        <v>#REF!</v>
      </c>
      <c r="K13" s="36" t="e">
        <f t="shared" si="1"/>
        <v>#REF!</v>
      </c>
    </row>
    <row r="14" spans="1:11" s="12" customFormat="1">
      <c r="A14" s="41" t="e">
        <f>#REF!</f>
        <v>#REF!</v>
      </c>
      <c r="B14" s="33" t="e">
        <f>#REF!</f>
        <v>#REF!</v>
      </c>
      <c r="C14" s="41" t="e">
        <f>#REF!</f>
        <v>#REF!</v>
      </c>
      <c r="D14" s="51"/>
      <c r="E14" s="41" t="e">
        <f>#REF!</f>
        <v>#REF!</v>
      </c>
      <c r="F14" s="34" t="e">
        <f>#REF!</f>
        <v>#REF!</v>
      </c>
      <c r="G14" s="45"/>
      <c r="H14" s="41" t="e">
        <f>IF(#REF!&gt;2, 1, 0)</f>
        <v>#REF!</v>
      </c>
      <c r="I14" s="41" t="e">
        <f>IF(#REF!&gt;5, 1, 0)</f>
        <v>#REF!</v>
      </c>
      <c r="J14" s="36" t="e">
        <f>IF(#REF!="Yes", 0.25, 0)</f>
        <v>#REF!</v>
      </c>
      <c r="K14" s="36" t="e">
        <f t="shared" si="1"/>
        <v>#REF!</v>
      </c>
    </row>
    <row r="15" spans="1:11" s="12" customFormat="1">
      <c r="A15" s="41" t="e">
        <f>#REF!</f>
        <v>#REF!</v>
      </c>
      <c r="B15" s="33" t="e">
        <f>#REF!</f>
        <v>#REF!</v>
      </c>
      <c r="C15" s="41" t="e">
        <f>#REF!</f>
        <v>#REF!</v>
      </c>
      <c r="D15" s="51"/>
      <c r="E15" s="41" t="e">
        <f>#REF!</f>
        <v>#REF!</v>
      </c>
      <c r="F15" s="34" t="e">
        <f>#REF!</f>
        <v>#REF!</v>
      </c>
      <c r="G15" s="45"/>
      <c r="H15" s="41" t="e">
        <f>IF(#REF!&gt;2, 1, 0)</f>
        <v>#REF!</v>
      </c>
      <c r="I15" s="41" t="e">
        <f>IF(#REF!&gt;5, 1, 0)</f>
        <v>#REF!</v>
      </c>
      <c r="J15" s="36" t="e">
        <f>IF(#REF!="Yes", 0.25, 0)</f>
        <v>#REF!</v>
      </c>
      <c r="K15" s="36" t="e">
        <f t="shared" si="1"/>
        <v>#REF!</v>
      </c>
    </row>
    <row r="16" spans="1:11" s="12" customFormat="1">
      <c r="A16" s="41" t="e">
        <f>#REF!</f>
        <v>#REF!</v>
      </c>
      <c r="B16" s="33" t="e">
        <f>#REF!</f>
        <v>#REF!</v>
      </c>
      <c r="C16" s="41" t="e">
        <f>#REF!</f>
        <v>#REF!</v>
      </c>
      <c r="D16" s="51"/>
      <c r="E16" s="41" t="e">
        <f>#REF!</f>
        <v>#REF!</v>
      </c>
      <c r="F16" s="34" t="e">
        <f>#REF!</f>
        <v>#REF!</v>
      </c>
      <c r="G16" s="45"/>
      <c r="H16" s="41" t="e">
        <f>IF(#REF!&gt;2, 1, 0)</f>
        <v>#REF!</v>
      </c>
      <c r="I16" s="41" t="e">
        <f>IF(#REF!&gt;5, 1, 0)</f>
        <v>#REF!</v>
      </c>
      <c r="J16" s="36" t="e">
        <f>IF(#REF!="Yes", 0.25, 0)</f>
        <v>#REF!</v>
      </c>
      <c r="K16" s="36" t="e">
        <f t="shared" si="1"/>
        <v>#REF!</v>
      </c>
    </row>
    <row r="17" spans="1:20" s="12" customFormat="1">
      <c r="A17" s="41" t="e">
        <f>#REF!</f>
        <v>#REF!</v>
      </c>
      <c r="B17" s="33" t="e">
        <f>#REF!</f>
        <v>#REF!</v>
      </c>
      <c r="C17" s="41" t="e">
        <f>#REF!</f>
        <v>#REF!</v>
      </c>
      <c r="D17" s="51"/>
      <c r="E17" s="41" t="e">
        <f>#REF!</f>
        <v>#REF!</v>
      </c>
      <c r="F17" s="34" t="e">
        <f>#REF!</f>
        <v>#REF!</v>
      </c>
      <c r="G17" s="45"/>
      <c r="H17" s="41" t="e">
        <f>IF(#REF!&gt;2, 1, 0)</f>
        <v>#REF!</v>
      </c>
      <c r="I17" s="41" t="e">
        <f>IF(#REF!&gt;5, 1, 0)</f>
        <v>#REF!</v>
      </c>
      <c r="J17" s="36" t="e">
        <f>IF(#REF!="Yes", 0.25, 0)</f>
        <v>#REF!</v>
      </c>
      <c r="K17" s="36" t="e">
        <f t="shared" si="1"/>
        <v>#REF!</v>
      </c>
    </row>
    <row r="18" spans="1:20" s="12" customFormat="1">
      <c r="A18" s="41" t="e">
        <f>#REF!</f>
        <v>#REF!</v>
      </c>
      <c r="B18" s="33" t="e">
        <f>#REF!</f>
        <v>#REF!</v>
      </c>
      <c r="C18" s="41" t="e">
        <f>#REF!</f>
        <v>#REF!</v>
      </c>
      <c r="D18" s="51"/>
      <c r="E18" s="41" t="e">
        <f>#REF!</f>
        <v>#REF!</v>
      </c>
      <c r="F18" s="34" t="e">
        <f>#REF!</f>
        <v>#REF!</v>
      </c>
      <c r="G18" s="45"/>
      <c r="H18" s="41" t="e">
        <f>IF(#REF!&gt;2, 1, 0)</f>
        <v>#REF!</v>
      </c>
      <c r="I18" s="41" t="e">
        <f>IF(#REF!&gt;5, 1, 0)</f>
        <v>#REF!</v>
      </c>
      <c r="J18" s="36" t="e">
        <f>IF(#REF!="Yes", 0.25, 0)</f>
        <v>#REF!</v>
      </c>
      <c r="K18" s="36" t="e">
        <f t="shared" si="1"/>
        <v>#REF!</v>
      </c>
    </row>
    <row r="19" spans="1:20" s="12" customFormat="1">
      <c r="A19" s="41" t="e">
        <f>#REF!</f>
        <v>#REF!</v>
      </c>
      <c r="B19" s="33" t="e">
        <f>#REF!</f>
        <v>#REF!</v>
      </c>
      <c r="C19" s="41" t="e">
        <f>#REF!</f>
        <v>#REF!</v>
      </c>
      <c r="D19" s="51"/>
      <c r="E19" s="41" t="e">
        <f>#REF!</f>
        <v>#REF!</v>
      </c>
      <c r="F19" s="34" t="e">
        <f>#REF!</f>
        <v>#REF!</v>
      </c>
      <c r="G19" s="45"/>
      <c r="H19" s="41" t="e">
        <f>IF(#REF!&gt;2, 1, 0)</f>
        <v>#REF!</v>
      </c>
      <c r="I19" s="41" t="e">
        <f>IF(#REF!&gt;5, 1, 0)</f>
        <v>#REF!</v>
      </c>
      <c r="J19" s="36" t="e">
        <f>IF(#REF!="Yes", 0.25, 0)</f>
        <v>#REF!</v>
      </c>
      <c r="K19" s="36" t="e">
        <f t="shared" si="1"/>
        <v>#REF!</v>
      </c>
      <c r="L19" s="40"/>
    </row>
    <row r="20" spans="1:20" ht="19.5">
      <c r="A20" s="20" t="s">
        <v>3</v>
      </c>
      <c r="B20" s="20"/>
      <c r="C20" s="74" t="s">
        <v>6</v>
      </c>
      <c r="D20" s="74"/>
      <c r="E20" s="74"/>
      <c r="F20" s="74"/>
      <c r="G20" s="74"/>
      <c r="H20" s="74"/>
      <c r="I20" s="74"/>
      <c r="J20" s="13"/>
      <c r="K20" s="27"/>
      <c r="M20" s="12"/>
      <c r="N20" s="15"/>
      <c r="O20" s="69"/>
      <c r="P20" s="69"/>
      <c r="Q20" s="12"/>
      <c r="R20" s="12"/>
      <c r="S20" s="12"/>
    </row>
    <row r="21" spans="1:20" ht="19.5">
      <c r="A21" s="4" t="s">
        <v>26</v>
      </c>
      <c r="B21" s="4"/>
      <c r="C21" s="13">
        <f>COUNTIF(D5:D19, "Yes")</f>
        <v>0</v>
      </c>
      <c r="D21" s="10"/>
      <c r="E21" s="10"/>
      <c r="F21" s="10"/>
      <c r="G21" s="10"/>
      <c r="H21" s="10"/>
      <c r="I21" s="10"/>
      <c r="J21" s="10"/>
      <c r="K21" s="35"/>
      <c r="M21" s="12"/>
      <c r="N21" s="15"/>
      <c r="O21" s="70"/>
      <c r="P21" s="70"/>
      <c r="Q21" s="12"/>
      <c r="R21" s="12"/>
      <c r="S21" s="12"/>
    </row>
    <row r="22" spans="1:20" ht="19.5">
      <c r="A22" s="4" t="s">
        <v>4</v>
      </c>
      <c r="B22" s="4"/>
      <c r="C22" s="13" t="e">
        <f>AVERAGEIF(K5:K19,"&lt;&gt;0")</f>
        <v>#REF!</v>
      </c>
      <c r="D22" s="10"/>
      <c r="E22" s="10"/>
      <c r="F22" s="10"/>
      <c r="G22" s="10"/>
      <c r="H22" s="10"/>
      <c r="I22" s="10"/>
      <c r="J22" s="10"/>
      <c r="K22" s="27"/>
      <c r="M22" s="12"/>
      <c r="N22" s="15"/>
      <c r="O22" s="16"/>
      <c r="P22" s="17"/>
      <c r="Q22" s="12"/>
      <c r="R22" s="12"/>
      <c r="S22" s="12"/>
    </row>
    <row r="23" spans="1:20" ht="19.5">
      <c r="A23" s="4" t="s">
        <v>8</v>
      </c>
      <c r="B23" s="4"/>
      <c r="C23" s="13" t="e">
        <f>SUM(C21:C22)</f>
        <v>#REF!</v>
      </c>
      <c r="D23" s="10"/>
      <c r="E23" s="10"/>
      <c r="F23" s="10"/>
      <c r="G23" s="10"/>
      <c r="H23" s="10"/>
      <c r="I23" s="10"/>
      <c r="J23" s="10"/>
      <c r="K23" s="27"/>
      <c r="M23" s="12"/>
      <c r="N23" s="15"/>
      <c r="O23" s="16"/>
      <c r="P23" s="16"/>
      <c r="Q23" s="12"/>
      <c r="R23" s="12"/>
      <c r="S23" s="12"/>
    </row>
    <row r="24" spans="1:20" ht="19.5">
      <c r="M24" s="12"/>
      <c r="N24" s="15"/>
      <c r="O24" s="16"/>
      <c r="P24" s="16"/>
      <c r="Q24" s="12"/>
      <c r="R24" s="12"/>
      <c r="S24" s="12"/>
    </row>
    <row r="25" spans="1:20" ht="36.950000000000003" customHeight="1">
      <c r="A25" s="75" t="s">
        <v>14</v>
      </c>
      <c r="B25" s="75"/>
      <c r="C25" s="75"/>
      <c r="D25" s="75"/>
      <c r="E25" s="75"/>
      <c r="F25" s="75"/>
      <c r="G25" s="75"/>
      <c r="H25" s="75"/>
      <c r="I25" s="75"/>
      <c r="J25" s="6"/>
      <c r="M25" s="12"/>
      <c r="N25" s="12"/>
      <c r="O25" s="12"/>
      <c r="P25" s="12"/>
      <c r="Q25" s="12"/>
      <c r="R25" s="12"/>
      <c r="S25" s="12"/>
    </row>
    <row r="26" spans="1:20" ht="90.95" customHeight="1">
      <c r="A26" s="63" t="s">
        <v>37</v>
      </c>
      <c r="B26" s="63"/>
      <c r="C26" s="63"/>
      <c r="D26" s="63"/>
      <c r="E26" s="63"/>
      <c r="F26" s="63"/>
      <c r="G26" s="63"/>
      <c r="H26" s="63"/>
      <c r="I26" s="42"/>
      <c r="J26" s="42"/>
      <c r="M26" s="12"/>
      <c r="N26" s="12"/>
      <c r="O26" s="12"/>
      <c r="P26" s="12"/>
      <c r="Q26" s="12"/>
      <c r="R26" s="12"/>
      <c r="S26" s="12"/>
    </row>
    <row r="27" spans="1:20" ht="140.1" customHeight="1">
      <c r="A27" s="5" t="s">
        <v>0</v>
      </c>
      <c r="B27" s="5"/>
      <c r="C27" s="5" t="s">
        <v>36</v>
      </c>
      <c r="D27" s="5" t="s">
        <v>32</v>
      </c>
      <c r="E27" s="5" t="s">
        <v>33</v>
      </c>
      <c r="F27" s="76" t="s">
        <v>31</v>
      </c>
      <c r="G27" s="77"/>
      <c r="H27" s="77"/>
      <c r="I27" s="22"/>
      <c r="J27" s="22"/>
      <c r="K27" s="28"/>
      <c r="N27" s="12"/>
      <c r="O27" s="12"/>
      <c r="P27" s="12"/>
      <c r="Q27" s="12"/>
      <c r="R27" s="12"/>
      <c r="S27" s="12"/>
      <c r="T27" s="12"/>
    </row>
    <row r="28" spans="1:20" ht="21" customHeight="1" thickBot="1">
      <c r="A28" s="67" t="s">
        <v>1</v>
      </c>
      <c r="B28" s="67"/>
      <c r="C28" s="67"/>
      <c r="D28" s="67"/>
      <c r="E28" s="67"/>
      <c r="F28" s="67"/>
      <c r="G28" s="67"/>
      <c r="H28" s="67"/>
      <c r="I28" s="22"/>
      <c r="J28" s="22"/>
      <c r="K28" s="12"/>
      <c r="M28" s="12"/>
      <c r="N28" s="12"/>
      <c r="O28" s="12"/>
      <c r="P28" s="12"/>
      <c r="Q28" s="12"/>
      <c r="R28" s="12"/>
      <c r="S28" s="12"/>
    </row>
    <row r="29" spans="1:20" ht="17.100000000000001" customHeight="1" thickTop="1">
      <c r="A29" s="11" t="e">
        <f>#REF!</f>
        <v>#REF!</v>
      </c>
      <c r="B29" s="11"/>
      <c r="C29" s="52"/>
      <c r="D29" s="37"/>
      <c r="E29" s="37"/>
      <c r="F29" s="78"/>
      <c r="G29" s="79"/>
      <c r="H29" s="80"/>
      <c r="I29" s="22"/>
      <c r="J29" s="22"/>
      <c r="K29" s="28"/>
      <c r="N29" s="12"/>
      <c r="O29" s="12"/>
      <c r="P29" s="12"/>
      <c r="Q29" s="12"/>
      <c r="R29" s="12"/>
      <c r="S29" s="12"/>
      <c r="T29" s="12"/>
    </row>
    <row r="30" spans="1:20" ht="15.95" customHeight="1">
      <c r="A30" s="11" t="e">
        <f>#REF!</f>
        <v>#REF!</v>
      </c>
      <c r="B30" s="53"/>
      <c r="C30" s="43"/>
      <c r="D30" s="55"/>
      <c r="E30" s="38"/>
      <c r="F30" s="81"/>
      <c r="G30" s="82"/>
      <c r="H30" s="83"/>
      <c r="I30" s="22"/>
      <c r="J30" s="22"/>
      <c r="K30" s="28"/>
      <c r="N30" s="12"/>
      <c r="O30" s="12"/>
      <c r="P30" s="12"/>
      <c r="Q30" s="12"/>
      <c r="R30" s="12"/>
      <c r="S30" s="12"/>
      <c r="T30" s="12"/>
    </row>
    <row r="31" spans="1:20" ht="15.95" customHeight="1">
      <c r="A31" s="11" t="e">
        <f>#REF!</f>
        <v>#REF!</v>
      </c>
      <c r="B31" s="53"/>
      <c r="C31" s="43"/>
      <c r="D31" s="56"/>
      <c r="E31" s="37"/>
      <c r="F31" s="84"/>
      <c r="G31" s="85"/>
      <c r="H31" s="86"/>
      <c r="I31" s="22"/>
      <c r="J31" s="22"/>
      <c r="K31" s="28"/>
      <c r="N31" s="12"/>
      <c r="O31" s="12"/>
      <c r="P31" s="12"/>
      <c r="Q31" s="12"/>
      <c r="R31" s="12"/>
      <c r="S31" s="12"/>
      <c r="T31" s="12"/>
    </row>
    <row r="32" spans="1:20" ht="15.95" customHeight="1">
      <c r="A32" s="11" t="e">
        <f>#REF!</f>
        <v>#REF!</v>
      </c>
      <c r="B32" s="53"/>
      <c r="C32" s="43"/>
      <c r="D32" s="55"/>
      <c r="E32" s="38"/>
      <c r="F32" s="81"/>
      <c r="G32" s="82"/>
      <c r="H32" s="83"/>
      <c r="I32" s="22"/>
      <c r="J32" s="22"/>
      <c r="K32" s="28"/>
      <c r="N32" s="12"/>
      <c r="O32" s="12"/>
      <c r="P32" s="12"/>
      <c r="Q32" s="12"/>
      <c r="R32" s="12"/>
      <c r="S32" s="12"/>
      <c r="T32" s="12"/>
    </row>
    <row r="33" spans="1:20" ht="15.95" customHeight="1">
      <c r="A33" s="11" t="e">
        <f>#REF!</f>
        <v>#REF!</v>
      </c>
      <c r="B33" s="53"/>
      <c r="C33" s="43"/>
      <c r="D33" s="56"/>
      <c r="E33" s="37"/>
      <c r="F33" s="84"/>
      <c r="G33" s="85"/>
      <c r="H33" s="86"/>
      <c r="I33" s="22"/>
      <c r="J33" s="22"/>
      <c r="K33" s="28"/>
      <c r="N33" s="12"/>
      <c r="O33" s="12"/>
      <c r="P33" s="12"/>
      <c r="Q33" s="12"/>
      <c r="R33" s="12"/>
      <c r="S33" s="12"/>
      <c r="T33" s="12"/>
    </row>
    <row r="34" spans="1:20" ht="15.95" customHeight="1">
      <c r="A34" s="36" t="e">
        <f>#REF!</f>
        <v>#REF!</v>
      </c>
      <c r="B34" s="54"/>
      <c r="C34" s="43"/>
      <c r="D34" s="57"/>
      <c r="E34" s="39"/>
      <c r="F34" s="71"/>
      <c r="G34" s="72"/>
      <c r="H34" s="73"/>
      <c r="I34" s="22"/>
      <c r="J34" s="22"/>
      <c r="K34" s="28"/>
    </row>
    <row r="35" spans="1:20" ht="15.95" customHeight="1">
      <c r="A35" s="9" t="e">
        <f>#REF!</f>
        <v>#REF!</v>
      </c>
      <c r="B35" s="9"/>
      <c r="C35" s="43"/>
      <c r="D35" s="55"/>
      <c r="E35" s="38"/>
      <c r="F35" s="66"/>
      <c r="G35" s="66"/>
      <c r="H35" s="66"/>
      <c r="I35" s="22"/>
      <c r="J35" s="22"/>
      <c r="K35" s="28"/>
    </row>
    <row r="36" spans="1:20" ht="15.95" customHeight="1">
      <c r="A36" s="9" t="e">
        <f>#REF!</f>
        <v>#REF!</v>
      </c>
      <c r="B36" s="9"/>
      <c r="C36" s="43"/>
      <c r="D36" s="55"/>
      <c r="E36" s="38"/>
      <c r="F36" s="66"/>
      <c r="G36" s="66"/>
      <c r="H36" s="66"/>
      <c r="I36" s="22"/>
      <c r="J36" s="22"/>
      <c r="K36" s="28"/>
    </row>
    <row r="37" spans="1:20" ht="15.95" customHeight="1">
      <c r="A37" s="9" t="e">
        <f>#REF!</f>
        <v>#REF!</v>
      </c>
      <c r="B37" s="9"/>
      <c r="C37" s="43"/>
      <c r="D37" s="55"/>
      <c r="E37" s="38"/>
      <c r="F37" s="66"/>
      <c r="G37" s="66"/>
      <c r="H37" s="66"/>
      <c r="I37" s="22"/>
      <c r="J37" s="22"/>
      <c r="K37" s="28"/>
    </row>
    <row r="38" spans="1:20" ht="15.95" customHeight="1">
      <c r="A38" s="9" t="e">
        <f>#REF!</f>
        <v>#REF!</v>
      </c>
      <c r="B38" s="9"/>
      <c r="C38" s="43"/>
      <c r="D38" s="55"/>
      <c r="E38" s="38"/>
      <c r="F38" s="66"/>
      <c r="G38" s="66"/>
      <c r="H38" s="66"/>
      <c r="I38" s="22"/>
      <c r="J38" s="22"/>
      <c r="K38" s="28"/>
    </row>
    <row r="39" spans="1:20" ht="15.95" customHeight="1">
      <c r="A39" s="9" t="e">
        <f>#REF!</f>
        <v>#REF!</v>
      </c>
      <c r="B39" s="9"/>
      <c r="C39" s="43"/>
      <c r="D39" s="55"/>
      <c r="E39" s="38"/>
      <c r="F39" s="66"/>
      <c r="G39" s="66"/>
      <c r="H39" s="66"/>
      <c r="I39" s="22"/>
      <c r="J39" s="22"/>
      <c r="K39" s="28"/>
    </row>
    <row r="40" spans="1:20" ht="15.95" customHeight="1">
      <c r="A40" s="9" t="e">
        <f>#REF!</f>
        <v>#REF!</v>
      </c>
      <c r="B40" s="9"/>
      <c r="C40" s="43"/>
      <c r="D40" s="55"/>
      <c r="E40" s="38"/>
      <c r="F40" s="66"/>
      <c r="G40" s="66"/>
      <c r="H40" s="66"/>
      <c r="I40" s="22"/>
      <c r="J40" s="22"/>
      <c r="K40" s="28"/>
    </row>
    <row r="41" spans="1:20" ht="15.95" customHeight="1">
      <c r="A41" s="9" t="e">
        <f>#REF!</f>
        <v>#REF!</v>
      </c>
      <c r="B41" s="9"/>
      <c r="C41" s="43"/>
      <c r="D41" s="55"/>
      <c r="E41" s="38"/>
      <c r="F41" s="66"/>
      <c r="G41" s="66"/>
      <c r="H41" s="66"/>
      <c r="I41" s="22"/>
      <c r="J41" s="22"/>
      <c r="K41" s="28"/>
    </row>
    <row r="42" spans="1:20" ht="15.95" customHeight="1">
      <c r="A42" s="9" t="e">
        <f>#REF!</f>
        <v>#REF!</v>
      </c>
      <c r="B42" s="9"/>
      <c r="C42" s="43"/>
      <c r="D42" s="55"/>
      <c r="E42" s="38"/>
      <c r="F42" s="66"/>
      <c r="G42" s="66"/>
      <c r="H42" s="66"/>
      <c r="I42" s="22"/>
      <c r="J42" s="22"/>
      <c r="K42" s="28"/>
    </row>
    <row r="43" spans="1:20" ht="15.95" customHeight="1">
      <c r="A43" s="9" t="e">
        <f>#REF!</f>
        <v>#REF!</v>
      </c>
      <c r="B43" s="9"/>
      <c r="C43" s="43"/>
      <c r="D43" s="55"/>
      <c r="E43" s="38"/>
      <c r="F43" s="66"/>
      <c r="G43" s="66"/>
      <c r="H43" s="66"/>
      <c r="I43" s="22"/>
      <c r="J43" s="22"/>
      <c r="K43" s="28"/>
    </row>
    <row r="44" spans="1:20" ht="19.5">
      <c r="A44" s="7"/>
      <c r="B44" s="7"/>
      <c r="C44" s="65"/>
      <c r="D44" s="65"/>
      <c r="E44" s="65"/>
      <c r="F44" s="65"/>
      <c r="G44" s="65"/>
      <c r="H44" s="65"/>
      <c r="I44" s="65"/>
      <c r="J44" s="8"/>
      <c r="K44" s="12"/>
    </row>
    <row r="45" spans="1:20" ht="19.5">
      <c r="A45" s="21" t="s">
        <v>9</v>
      </c>
      <c r="B45" s="21"/>
      <c r="C45" s="64"/>
      <c r="D45" s="64"/>
      <c r="E45" s="64"/>
      <c r="F45" s="64"/>
      <c r="G45" s="64"/>
      <c r="H45" s="64"/>
      <c r="I45" s="64"/>
      <c r="J45" s="23"/>
      <c r="K45" s="12"/>
    </row>
    <row r="46" spans="1:20" ht="19.5">
      <c r="A46" s="7" t="s">
        <v>10</v>
      </c>
      <c r="B46" s="7"/>
      <c r="C46" s="24" t="e">
        <f>AVERAGE(D29:D43)</f>
        <v>#DIV/0!</v>
      </c>
      <c r="D46" s="24"/>
      <c r="E46" s="24"/>
      <c r="F46" s="24"/>
      <c r="G46" s="24"/>
      <c r="H46" s="24"/>
      <c r="I46" s="24"/>
      <c r="J46" s="24"/>
      <c r="K46" s="12"/>
    </row>
    <row r="47" spans="1:20" ht="19.5">
      <c r="A47" s="7" t="s">
        <v>12</v>
      </c>
      <c r="B47" s="7"/>
      <c r="C47" s="24" t="e">
        <f>AVERAGE(E29:E43)</f>
        <v>#DIV/0!</v>
      </c>
      <c r="D47" s="24"/>
      <c r="E47" s="24"/>
      <c r="F47" s="24"/>
      <c r="G47" s="24"/>
      <c r="H47" s="24"/>
      <c r="I47" s="24"/>
      <c r="J47" s="24"/>
    </row>
    <row r="48" spans="1:20" ht="19.5">
      <c r="A48" s="7" t="s">
        <v>11</v>
      </c>
      <c r="B48" s="7"/>
      <c r="C48" s="24" t="e">
        <f xml:space="preserve"> AVERAGE(F29:F43)</f>
        <v>#DIV/0!</v>
      </c>
      <c r="D48" s="24"/>
      <c r="E48" s="24"/>
      <c r="F48" s="24"/>
      <c r="G48" s="24"/>
      <c r="H48" s="24"/>
      <c r="I48" s="24"/>
      <c r="J48" s="24"/>
    </row>
    <row r="49" spans="1:10" ht="19.5">
      <c r="A49" s="7" t="s">
        <v>7</v>
      </c>
      <c r="B49" s="7"/>
      <c r="C49" s="24" t="e">
        <f>SUM(C46:C48)</f>
        <v>#DIV/0!</v>
      </c>
      <c r="D49" s="24"/>
      <c r="E49" s="24"/>
      <c r="F49" s="24"/>
      <c r="G49" s="24"/>
      <c r="H49" s="24"/>
      <c r="I49" s="24"/>
      <c r="J49" s="24"/>
    </row>
    <row r="50" spans="1:10" s="12" customFormat="1" ht="19.5">
      <c r="A50" s="49" t="s">
        <v>27</v>
      </c>
      <c r="B50" s="49"/>
      <c r="C50" s="46"/>
      <c r="D50" s="46"/>
      <c r="E50" s="46"/>
      <c r="F50" s="46"/>
      <c r="G50" s="46"/>
      <c r="H50" s="46"/>
      <c r="I50" s="46"/>
      <c r="J50" s="46"/>
    </row>
    <row r="51" spans="1:10" s="12" customFormat="1" ht="19.5">
      <c r="A51" s="47" t="s">
        <v>28</v>
      </c>
      <c r="B51" s="47"/>
      <c r="C51" s="48">
        <v>0</v>
      </c>
      <c r="D51" s="46"/>
      <c r="E51" s="46"/>
      <c r="F51" s="46"/>
      <c r="G51" s="46"/>
      <c r="H51" s="46"/>
      <c r="I51" s="46"/>
      <c r="J51" s="46"/>
    </row>
    <row r="52" spans="1:10" s="12" customFormat="1" ht="19.5">
      <c r="A52" s="47" t="s">
        <v>30</v>
      </c>
      <c r="B52" s="47"/>
      <c r="C52" s="48">
        <v>0</v>
      </c>
      <c r="D52" s="46"/>
      <c r="E52" s="46"/>
      <c r="F52" s="46"/>
      <c r="G52" s="46"/>
      <c r="H52" s="46"/>
      <c r="I52" s="46"/>
      <c r="J52" s="46"/>
    </row>
    <row r="53" spans="1:10" ht="19.5">
      <c r="A53" s="47" t="s">
        <v>29</v>
      </c>
      <c r="B53" s="47"/>
      <c r="C53" s="48">
        <v>0</v>
      </c>
      <c r="D53" s="19"/>
      <c r="E53" s="19"/>
      <c r="F53" s="19"/>
      <c r="G53" s="19"/>
      <c r="H53" s="19"/>
      <c r="I53" s="19"/>
      <c r="J53" s="19"/>
    </row>
    <row r="54" spans="1:10" ht="59.1" customHeight="1">
      <c r="A54" s="25" t="s">
        <v>13</v>
      </c>
      <c r="B54" s="25"/>
      <c r="C54" s="32" t="e" cm="1">
        <f t="array" ref="C54">SUM((C23+C49+C51:C53)/45)</f>
        <v>#REF!</v>
      </c>
      <c r="D54" s="18"/>
      <c r="E54" s="18"/>
      <c r="F54" s="18"/>
      <c r="G54" s="18"/>
      <c r="H54" s="18"/>
      <c r="I54" s="18"/>
      <c r="J54" s="18"/>
    </row>
  </sheetData>
  <sheetProtection algorithmName="SHA-512" hashValue="myQ5VFI32kATxCm3Wo0/D6lFOsFqAfZDjd3qMnhQF6Lfk+i37EAOzcv+NG9EM3uMKkaruXav8My4m9VS+JiLQg==" saltValue="UmaZi0tj9PIiAAcxeWBKBw==" spinCount="100000" sheet="1" objects="1" scenarios="1" selectLockedCells="1" selectUnlockedCells="1"/>
  <mergeCells count="26">
    <mergeCell ref="O20:P20"/>
    <mergeCell ref="O21:P21"/>
    <mergeCell ref="F34:H34"/>
    <mergeCell ref="F35:H35"/>
    <mergeCell ref="A28:H28"/>
    <mergeCell ref="C20:I20"/>
    <mergeCell ref="A25:I25"/>
    <mergeCell ref="F27:H27"/>
    <mergeCell ref="F29:H29"/>
    <mergeCell ref="F30:H30"/>
    <mergeCell ref="F31:H31"/>
    <mergeCell ref="F32:H32"/>
    <mergeCell ref="F33:H33"/>
    <mergeCell ref="A2:K2"/>
    <mergeCell ref="A26:H26"/>
    <mergeCell ref="C45:I45"/>
    <mergeCell ref="C44:I44"/>
    <mergeCell ref="F36:H36"/>
    <mergeCell ref="F37:H37"/>
    <mergeCell ref="F38:H38"/>
    <mergeCell ref="F39:H39"/>
    <mergeCell ref="F40:H40"/>
    <mergeCell ref="F41:H41"/>
    <mergeCell ref="F43:H43"/>
    <mergeCell ref="F42:H42"/>
    <mergeCell ref="A4:I4"/>
  </mergeCells>
  <dataValidations count="6">
    <dataValidation type="list" allowBlank="1" showInputMessage="1" showErrorMessage="1" sqref="D29:E43 C53">
      <formula1>"0, 4"</formula1>
    </dataValidation>
    <dataValidation type="list" allowBlank="1" showInputMessage="1" showErrorMessage="1" sqref="F29:F43 G29:H30 G32:H43">
      <formula1>"0, 1, 2, 3, 4, 5, 6"</formula1>
    </dataValidation>
    <dataValidation type="list" allowBlank="1" showInputMessage="1" showErrorMessage="1" sqref="G5:G19">
      <formula1>"0, 2, 3"</formula1>
    </dataValidation>
    <dataValidation type="list" allowBlank="1" showInputMessage="1" showErrorMessage="1" sqref="C51">
      <formula1>"0, 1, 2"</formula1>
    </dataValidation>
    <dataValidation type="list" allowBlank="1" showInputMessage="1" showErrorMessage="1" sqref="C52">
      <formula1>"0, 1, 2, 3"</formula1>
    </dataValidation>
    <dataValidation type="list" allowBlank="1" showInputMessage="1" showErrorMessage="1" sqref="D5:D19 C29:C43">
      <formula1>"Yes,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Dataset</vt:lpstr>
      <vt:lpstr>Scoring Instructions (FCSA) </vt:lpstr>
      <vt:lpstr>Scores Input (FCSA)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Weaam Ali</cp:lastModifiedBy>
  <dcterms:created xsi:type="dcterms:W3CDTF">2020-02-17T22:51:12Z</dcterms:created>
  <dcterms:modified xsi:type="dcterms:W3CDTF">2020-09-23T08:49:57Z</dcterms:modified>
</cp:coreProperties>
</file>