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Weaam.Ali\Desktop\MOEI\"/>
    </mc:Choice>
  </mc:AlternateContent>
  <bookViews>
    <workbookView xWindow="0" yWindow="0" windowWidth="25200" windowHeight="11880" tabRatio="906"/>
  </bookViews>
  <sheets>
    <sheet name="Dataset" sheetId="24" r:id="rId1"/>
    <sheet name="Scoring Instructions (FCSA) " sheetId="4" state="hidden" r:id="rId2"/>
    <sheet name="Scores Input (FCSA)" sheetId="2" state="hidden" r:id="rId3"/>
  </sheet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6" i="2" l="1"/>
  <c r="B7" i="2"/>
  <c r="B8" i="2"/>
  <c r="B9" i="2"/>
  <c r="B10" i="2"/>
  <c r="B11" i="2"/>
  <c r="B12" i="2"/>
  <c r="B13" i="2"/>
  <c r="B14" i="2"/>
  <c r="B15" i="2"/>
  <c r="B16" i="2"/>
  <c r="B17" i="2"/>
  <c r="B18" i="2"/>
  <c r="B19" i="2"/>
  <c r="B5" i="2"/>
  <c r="C48" i="2"/>
  <c r="C47" i="2"/>
  <c r="C46" i="2"/>
  <c r="H11" i="2"/>
  <c r="I11" i="2"/>
  <c r="J11" i="2"/>
  <c r="H12" i="2"/>
  <c r="I12" i="2"/>
  <c r="J12" i="2"/>
  <c r="H13" i="2"/>
  <c r="I13" i="2"/>
  <c r="J13" i="2"/>
  <c r="H14" i="2"/>
  <c r="I14" i="2"/>
  <c r="J14" i="2"/>
  <c r="H15" i="2"/>
  <c r="I15" i="2"/>
  <c r="J15" i="2"/>
  <c r="H16" i="2"/>
  <c r="I16" i="2"/>
  <c r="J16" i="2"/>
  <c r="H17" i="2"/>
  <c r="I17" i="2"/>
  <c r="J17" i="2"/>
  <c r="H18" i="2"/>
  <c r="I18" i="2"/>
  <c r="J18" i="2"/>
  <c r="H19" i="2"/>
  <c r="I19" i="2"/>
  <c r="J19" i="2"/>
  <c r="A11" i="2"/>
  <c r="C11" i="2"/>
  <c r="E11" i="2"/>
  <c r="F11" i="2"/>
  <c r="A12" i="2"/>
  <c r="C12" i="2"/>
  <c r="E12" i="2"/>
  <c r="F12" i="2"/>
  <c r="A13" i="2"/>
  <c r="C13" i="2"/>
  <c r="E13" i="2"/>
  <c r="F13" i="2"/>
  <c r="A14" i="2"/>
  <c r="C14" i="2"/>
  <c r="E14" i="2"/>
  <c r="F14" i="2"/>
  <c r="A15" i="2"/>
  <c r="C15" i="2"/>
  <c r="E15" i="2"/>
  <c r="F15" i="2"/>
  <c r="A16" i="2"/>
  <c r="C16" i="2"/>
  <c r="E16" i="2"/>
  <c r="F16" i="2"/>
  <c r="A17" i="2"/>
  <c r="C17" i="2"/>
  <c r="E17" i="2"/>
  <c r="F17" i="2"/>
  <c r="A18" i="2"/>
  <c r="C18" i="2"/>
  <c r="E18" i="2"/>
  <c r="F18" i="2"/>
  <c r="A19" i="2"/>
  <c r="C19" i="2"/>
  <c r="E19" i="2"/>
  <c r="F19" i="2"/>
  <c r="K17" i="2"/>
  <c r="K15" i="2"/>
  <c r="K13" i="2"/>
  <c r="K12" i="2"/>
  <c r="K19" i="2"/>
  <c r="K14" i="2"/>
  <c r="K16" i="2"/>
  <c r="K18" i="2"/>
  <c r="K11" i="2"/>
  <c r="A30" i="2"/>
  <c r="A31" i="2"/>
  <c r="A32" i="2"/>
  <c r="A33" i="2"/>
  <c r="A34" i="2"/>
  <c r="A35" i="2"/>
  <c r="A36" i="2"/>
  <c r="A37" i="2"/>
  <c r="A38" i="2"/>
  <c r="A39" i="2"/>
  <c r="A40" i="2"/>
  <c r="A41" i="2"/>
  <c r="A42" i="2"/>
  <c r="A43" i="2"/>
  <c r="J5" i="2"/>
  <c r="J6" i="2"/>
  <c r="J7" i="2"/>
  <c r="J8" i="2"/>
  <c r="J9" i="2"/>
  <c r="J10" i="2"/>
  <c r="I5" i="2"/>
  <c r="F6" i="2"/>
  <c r="F7" i="2"/>
  <c r="F8" i="2"/>
  <c r="F9" i="2"/>
  <c r="F10" i="2"/>
  <c r="F5" i="2"/>
  <c r="I6" i="2"/>
  <c r="I7" i="2"/>
  <c r="I8" i="2"/>
  <c r="I9" i="2"/>
  <c r="I10" i="2"/>
  <c r="H6" i="2"/>
  <c r="H7" i="2"/>
  <c r="H8" i="2"/>
  <c r="H9" i="2"/>
  <c r="H10" i="2"/>
  <c r="H5" i="2"/>
  <c r="E6" i="2"/>
  <c r="E7" i="2"/>
  <c r="E8" i="2"/>
  <c r="E9" i="2"/>
  <c r="E10" i="2"/>
  <c r="C6" i="2"/>
  <c r="C7" i="2"/>
  <c r="C8" i="2"/>
  <c r="C9" i="2"/>
  <c r="C10" i="2"/>
  <c r="A6" i="2"/>
  <c r="A7" i="2"/>
  <c r="A8" i="2"/>
  <c r="A9" i="2"/>
  <c r="A10" i="2"/>
  <c r="K6" i="2"/>
  <c r="K5" i="2"/>
  <c r="K10" i="2"/>
  <c r="A29" i="2"/>
  <c r="C21" i="2"/>
  <c r="K9" i="2"/>
  <c r="K8" i="2"/>
  <c r="K7" i="2"/>
  <c r="C22" i="2"/>
  <c r="C49" i="2"/>
  <c r="E5" i="2"/>
  <c r="C5" i="2"/>
  <c r="A5" i="2"/>
  <c r="C23" i="2"/>
  <c r="C54" i="2" a="1"/>
  <c r="C54" i="2"/>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<sst xmlns="http://schemas.openxmlformats.org/spreadsheetml/2006/main" count="215" uniqueCount="66">
  <si>
    <t>Indicator Name</t>
  </si>
  <si>
    <t>ODIN Datasets</t>
  </si>
  <si>
    <t>Coverage Scores</t>
  </si>
  <si>
    <t>Coverage Sub Section</t>
  </si>
  <si>
    <t>Completeness</t>
  </si>
  <si>
    <t>Completeness Score</t>
  </si>
  <si>
    <t>Score</t>
  </si>
  <si>
    <t>TOTAL OPENNESS SCORE</t>
  </si>
  <si>
    <t>TOTAL COVERAGE SCORE</t>
  </si>
  <si>
    <t>Openness Sub Section</t>
  </si>
  <si>
    <t>Nonproprietary format</t>
  </si>
  <si>
    <t>Metadata</t>
  </si>
  <si>
    <t>Machine Readabilility</t>
  </si>
  <si>
    <t>TOTAL SCORE</t>
  </si>
  <si>
    <t>Openness Scores</t>
  </si>
  <si>
    <t>Last 5 
Years Score</t>
  </si>
  <si>
    <t>Last 10 
Years Score</t>
  </si>
  <si>
    <t>Step One: Complete the Coverage Scores Section</t>
  </si>
  <si>
    <t>Step Two: Complete the Openness Scores Section</t>
  </si>
  <si>
    <t>Geo Coordinates</t>
  </si>
  <si>
    <t>Extra Credit: Geo Coordinates Score</t>
  </si>
  <si>
    <t>Instructions for Scoring (Scores Input tab)</t>
  </si>
  <si>
    <t>Datasets</t>
  </si>
  <si>
    <r>
      <t xml:space="preserve"> Categorical Disaggregation Required 
</t>
    </r>
    <r>
      <rPr>
        <i/>
        <sz val="10"/>
        <color theme="3"/>
        <rFont val="Calibri (Body)"/>
      </rPr>
      <t>(assigned indicators only)</t>
    </r>
  </si>
  <si>
    <r>
      <t xml:space="preserve">Categorical Disaggregation in dataset 
</t>
    </r>
    <r>
      <rPr>
        <sz val="10"/>
        <color theme="3"/>
        <rFont val="Calibri (Body)"/>
      </rPr>
      <t>(List all)</t>
    </r>
  </si>
  <si>
    <r>
      <t xml:space="preserve">Disaggregation Score
</t>
    </r>
    <r>
      <rPr>
        <i/>
        <sz val="11"/>
        <color theme="3"/>
        <rFont val="Calibri (Body)"/>
      </rPr>
      <t>(2+ disaggregations is 3 pts, 1 is 2 pts)</t>
    </r>
  </si>
  <si>
    <t>Availability</t>
  </si>
  <si>
    <t>Other Points</t>
  </si>
  <si>
    <t>Submitted on Time (2 points max)</t>
  </si>
  <si>
    <t>Extra Credit for Website TOU (4 points)</t>
  </si>
  <si>
    <t>Quality of Submission (3 points max)</t>
  </si>
  <si>
    <r>
      <t xml:space="preserve">Metadata Score (2 pt per component):
</t>
    </r>
    <r>
      <rPr>
        <i/>
        <sz val="11"/>
        <color theme="3"/>
        <rFont val="Calibri (Body)"/>
      </rPr>
      <t>1. Source
2. Data Owner
3. Last Updated
4. Language
5. Key terms
6. Methodology</t>
    </r>
  </si>
  <si>
    <r>
      <t xml:space="preserve">Nonproprietary format? </t>
    </r>
    <r>
      <rPr>
        <b/>
        <sz val="15"/>
        <color theme="3"/>
        <rFont val="Calibri (Body)"/>
      </rPr>
      <t>(PDF, XLSX, CSV, DOCX)</t>
    </r>
    <r>
      <rPr>
        <sz val="11"/>
        <color theme="3"/>
        <rFont val="Calibri (Body)"/>
      </rPr>
      <t xml:space="preserve"> 
Yes, 4 points</t>
    </r>
  </si>
  <si>
    <r>
      <t xml:space="preserve">Machine Readable? (XLS, XLSX, CSV) 
</t>
    </r>
    <r>
      <rPr>
        <i/>
        <sz val="11"/>
        <color theme="3"/>
        <rFont val="Calibri (Body)"/>
      </rPr>
      <t>Yes, 4 points</t>
    </r>
  </si>
  <si>
    <t>Is this indicator assigned?</t>
  </si>
  <si>
    <t>Did they submit this dataset?</t>
  </si>
  <si>
    <r>
      <t xml:space="preserve">Did they submit this dataset?
</t>
    </r>
    <r>
      <rPr>
        <i/>
        <sz val="11"/>
        <color theme="3"/>
        <rFont val="Calibri (Body)"/>
      </rPr>
      <t>If "No," stop here</t>
    </r>
  </si>
  <si>
    <t>Openness Scores: Fill out the four light green columns for each dataset submitted. In Column C, answer whether or not they submitted the dataset. In Column D, give 4 points if they submitted the dataset in a nonproprietary format (otherwise, give 0). In Column E, give 4 points if they submitted the dataset in a machine readable format (otherwise, give 0). In Column G, give 2 points per metadata component provided.</t>
  </si>
  <si>
    <t>Coverage Scores: Fill out the the two light blue columns. All other columns are automatically generated. In column D, verify whether or not they submitted the dataset. In Column G, assign points based on how many disaggregatedtions are in the dataset (Column E). If the dataset was assigned, the disaggregations must have at least one of the required disaggregations listed in Column C.	
If any of the information they submitted in the columns  in incorrect, you must change it in the tab, "Entity Input." Do not change it on this tab.</t>
  </si>
  <si>
    <t>The scoring input tab autocalculates much of the scores based on the methodology. However, there are a few sections that need to be manually scored. Those cells are highlighted in light blue. The guide below will explain how they should be used.</t>
  </si>
  <si>
    <t xml:space="preserve">The only aspect of the Coverage score that is not autocalculated in the Disaggregation Score and whether or not the dataset was submitted.
Answer both questions for each dataset. If you need to change any of the other information due to misinformation being supplied by the entities, change it on the "Entity Input" tab, not the "Scores Input" tab.
</t>
  </si>
  <si>
    <t>In the green table, the same datasets in the blue table will display here. The other information is not automatic, as it depends on the format of files that were submitted, as well as the quality of the metadata provided.
For each dataset, you will need to provide a score for the following:
1. Was the dataset submitted? Select yes or no.
2. Nonproprietary format? If the dataset provided was uploaded in a nonproproetary format such as PDF, docx, CSV, XLSX, docx, then you would select 4, otherwise select 0.
3. Machine Readable? If the dataset provided was uploaded in a machine readable format such as CSV, XLSX, XLS then you would select 4, otherwise select 0.
4. Metadata: There are 6 metadata components we are looking for (Source, Data Owner, Last Updated Date, Language, Key terms, and Methodology). Give 2 points for each component they provided for a maximum of 12 points.</t>
  </si>
  <si>
    <t>Step Three: Other Points</t>
  </si>
  <si>
    <t>Give 2 points if the datasets were submitted on time.
Give up to 3 points for the quality of the submission. Points should be deducted if they altered the spreadsheet or supplied misinformation.</t>
  </si>
  <si>
    <t>Step Four: Extra Credit</t>
  </si>
  <si>
    <t xml:space="preserve">Extra credit (4 points) is given if an agency updates the terms of use or open data license on their website to confirm to open data standards using the guidelines given to them during the workshop. ODW is happy to do the scoring for this component. </t>
  </si>
  <si>
    <t>Step Five: Final Score</t>
  </si>
  <si>
    <t>If the previous steps were completed, the final score should be calculated in cell C54.</t>
  </si>
  <si>
    <t>year</t>
  </si>
  <si>
    <t>value</t>
  </si>
  <si>
    <t>unit_en</t>
  </si>
  <si>
    <t>authority_en</t>
  </si>
  <si>
    <t>authority_ar</t>
  </si>
  <si>
    <t>unit_ae</t>
  </si>
  <si>
    <t>Department of Energy Abu Dhabi</t>
  </si>
  <si>
    <t>دائرة الطاقة ابوظبي</t>
  </si>
  <si>
    <t>Federal Electricity and Water Authority</t>
  </si>
  <si>
    <t>الهيئة الاتحادية للكهرباء والماء</t>
  </si>
  <si>
    <t>Dubai Electricity &amp; Water Authority</t>
  </si>
  <si>
    <t>هيئة كهرباء ومياه الشارقة</t>
  </si>
  <si>
    <t xml:space="preserve">Sharjah Electricity and Water Authority </t>
  </si>
  <si>
    <t>هيئة كهرباء ومياه دبي</t>
  </si>
  <si>
    <t>MW</t>
  </si>
  <si>
    <t>ميجا وات</t>
  </si>
  <si>
    <t>غرف التحكم لشبكة الإمارات الوطنية للكهرباء</t>
  </si>
  <si>
    <t>Emirates Monitoring Centre</t>
  </si>
</sst>
</file>

<file path=xl/styles.xml><?xml version="1.0" encoding="utf-8"?>
<styleSheet xmlns="http://schemas.openxmlformats.org/spreadsheetml/2006/main" xmlns:mc="http://schemas.openxmlformats.org/markup-compatibility/2006" xmlns:x14ac="http://schemas.microsoft.com/office/spreadsheetml/2009/9/ac" mc:Ignorable="x14ac">
  <fonts count="27">
    <font>
      <sz val="12"/>
      <color theme="1"/>
      <name val="Calibri"/>
      <family val="2"/>
      <scheme val="minor"/>
    </font>
    <font>
      <sz val="12"/>
      <color theme="1"/>
      <name val="Calibri"/>
      <family val="2"/>
      <scheme val="minor"/>
    </font>
    <font>
      <b/>
      <sz val="15"/>
      <color theme="3"/>
      <name val="Calibri"/>
      <family val="2"/>
      <scheme val="minor"/>
    </font>
    <font>
      <b/>
      <sz val="12"/>
      <color theme="0"/>
      <name val="Calibri"/>
      <family val="2"/>
      <scheme val="minor"/>
    </font>
    <font>
      <b/>
      <sz val="12"/>
      <color theme="1"/>
      <name val="Calibri"/>
      <family val="2"/>
      <scheme val="minor"/>
    </font>
    <font>
      <b/>
      <sz val="16"/>
      <color theme="1"/>
      <name val="Calibri"/>
      <family val="2"/>
      <scheme val="minor"/>
    </font>
    <font>
      <b/>
      <sz val="20"/>
      <color theme="1"/>
      <name val="Calibri"/>
      <family val="2"/>
      <scheme val="minor"/>
    </font>
    <font>
      <b/>
      <sz val="20"/>
      <color theme="0"/>
      <name val="Calibri"/>
      <family val="2"/>
      <scheme val="minor"/>
    </font>
    <font>
      <b/>
      <sz val="15"/>
      <color theme="0"/>
      <name val="Calibri"/>
      <family val="2"/>
      <scheme val="minor"/>
    </font>
    <font>
      <sz val="15"/>
      <color theme="0"/>
      <name val="Calibri"/>
      <family val="2"/>
      <scheme val="minor"/>
    </font>
    <font>
      <sz val="15"/>
      <color theme="4"/>
      <name val="Calibri"/>
      <family val="2"/>
      <scheme val="minor"/>
    </font>
    <font>
      <sz val="12"/>
      <color theme="4"/>
      <name val="Calibri"/>
      <family val="2"/>
      <scheme val="minor"/>
    </font>
    <font>
      <b/>
      <u/>
      <sz val="15"/>
      <color theme="0"/>
      <name val="Calibri"/>
      <family val="2"/>
      <scheme val="minor"/>
    </font>
    <font>
      <b/>
      <sz val="22"/>
      <color theme="0"/>
      <name val="Calibri"/>
      <family val="2"/>
      <scheme val="minor"/>
    </font>
    <font>
      <i/>
      <sz val="11"/>
      <color theme="3"/>
      <name val="Calibri (Body)"/>
    </font>
    <font>
      <sz val="11"/>
      <color theme="3"/>
      <name val="Calibri (Body)"/>
    </font>
    <font>
      <b/>
      <sz val="15"/>
      <color theme="3"/>
      <name val="Calibri (Body)"/>
    </font>
    <font>
      <b/>
      <sz val="16"/>
      <color rgb="FF000000"/>
      <name val="Calibri"/>
      <family val="2"/>
      <scheme val="minor"/>
    </font>
    <font>
      <b/>
      <sz val="20"/>
      <color rgb="FF00B0F0"/>
      <name val="Calibri"/>
      <family val="2"/>
      <scheme val="minor"/>
    </font>
    <font>
      <sz val="12"/>
      <color rgb="FFC00000"/>
      <name val="Calibri"/>
      <family val="2"/>
      <scheme val="minor"/>
    </font>
    <font>
      <i/>
      <sz val="10"/>
      <color theme="3"/>
      <name val="Calibri (Body)"/>
    </font>
    <font>
      <sz val="10"/>
      <color theme="3"/>
      <name val="Calibri (Body)"/>
    </font>
    <font>
      <b/>
      <sz val="15"/>
      <color theme="1"/>
      <name val="Calibri"/>
      <family val="2"/>
      <scheme val="minor"/>
    </font>
    <font>
      <b/>
      <u/>
      <sz val="15"/>
      <color theme="1"/>
      <name val="Calibri"/>
      <family val="2"/>
      <scheme val="minor"/>
    </font>
    <font>
      <sz val="16"/>
      <color theme="0"/>
      <name val="Calibri"/>
      <family val="2"/>
      <scheme val="minor"/>
    </font>
    <font>
      <sz val="12"/>
      <color theme="1"/>
      <name val="Calibri Light"/>
      <family val="2"/>
      <scheme val="major"/>
    </font>
    <font>
      <b/>
      <sz val="12"/>
      <color indexed="8"/>
      <name val="Calibri Light"/>
      <family val="2"/>
      <scheme val="major"/>
    </font>
  </fonts>
  <fills count="8">
    <fill>
      <patternFill patternType="none"/>
    </fill>
    <fill>
      <patternFill patternType="gray125"/>
    </fill>
    <fill>
      <patternFill patternType="solid">
        <fgColor theme="4" tint="0.79998168889431442"/>
        <bgColor indexed="65"/>
      </patternFill>
    </fill>
    <fill>
      <patternFill patternType="solid">
        <fgColor theme="8" tint="0.79998168889431442"/>
        <bgColor indexed="64"/>
      </patternFill>
    </fill>
    <fill>
      <patternFill patternType="solid">
        <fgColor theme="4"/>
        <bgColor indexed="64"/>
      </patternFill>
    </fill>
    <fill>
      <patternFill patternType="solid">
        <fgColor theme="9" tint="-0.499984740745262"/>
        <bgColor indexed="64"/>
      </patternFill>
    </fill>
    <fill>
      <patternFill patternType="solid">
        <fgColor theme="9" tint="0.79998168889431442"/>
        <bgColor indexed="64"/>
      </patternFill>
    </fill>
    <fill>
      <patternFill patternType="solid">
        <fgColor theme="1"/>
        <bgColor indexed="64"/>
      </patternFill>
    </fill>
  </fills>
  <borders count="15">
    <border>
      <left/>
      <right/>
      <top/>
      <bottom/>
      <diagonal/>
    </border>
    <border>
      <left/>
      <right/>
      <top/>
      <bottom style="thick">
        <color theme="4"/>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top/>
      <bottom/>
      <diagonal/>
    </border>
    <border>
      <left style="thin">
        <color theme="2" tint="-9.9978637043366805E-2"/>
      </left>
      <right style="thin">
        <color theme="2" tint="-9.9978637043366805E-2"/>
      </right>
      <top style="thin">
        <color theme="2" tint="-9.9978637043366805E-2"/>
      </top>
      <bottom/>
      <diagonal/>
    </border>
    <border>
      <left style="thin">
        <color theme="2" tint="-9.9978637043366805E-2"/>
      </left>
      <right/>
      <top style="thin">
        <color theme="2" tint="-9.9978637043366805E-2"/>
      </top>
      <bottom style="thin">
        <color theme="2" tint="-9.9978637043366805E-2"/>
      </bottom>
      <diagonal/>
    </border>
    <border>
      <left/>
      <right style="thin">
        <color theme="2" tint="-9.9978637043366805E-2"/>
      </right>
      <top style="thin">
        <color theme="2" tint="-9.9978637043366805E-2"/>
      </top>
      <bottom style="thin">
        <color theme="2" tint="-9.9978637043366805E-2"/>
      </bottom>
      <diagonal/>
    </border>
    <border>
      <left style="thin">
        <color theme="2" tint="-9.9978637043366805E-2"/>
      </left>
      <right/>
      <top style="thick">
        <color theme="4"/>
      </top>
      <bottom style="thin">
        <color theme="2" tint="-9.9978637043366805E-2"/>
      </bottom>
      <diagonal/>
    </border>
    <border>
      <left style="thin">
        <color theme="2" tint="-9.9978637043366805E-2"/>
      </left>
      <right/>
      <top style="thin">
        <color theme="2" tint="-9.9978637043366805E-2"/>
      </top>
      <bottom/>
      <diagonal/>
    </border>
    <border>
      <left/>
      <right/>
      <top style="thin">
        <color theme="2" tint="-9.9978637043366805E-2"/>
      </top>
      <bottom/>
      <diagonal/>
    </border>
    <border>
      <left/>
      <right/>
      <top style="thick">
        <color theme="4"/>
      </top>
      <bottom style="thin">
        <color theme="2" tint="-9.9978637043366805E-2"/>
      </bottom>
      <diagonal/>
    </border>
    <border>
      <left/>
      <right style="thin">
        <color theme="2" tint="-9.9978637043366805E-2"/>
      </right>
      <top style="thick">
        <color theme="4"/>
      </top>
      <bottom style="thin">
        <color theme="2" tint="-9.9978637043366805E-2"/>
      </bottom>
      <diagonal/>
    </border>
    <border>
      <left/>
      <right/>
      <top style="thin">
        <color theme="2" tint="-9.9978637043366805E-2"/>
      </top>
      <bottom style="thin">
        <color theme="2" tint="-9.9978637043366805E-2"/>
      </bottom>
      <diagonal/>
    </border>
    <border>
      <left/>
      <right style="thin">
        <color theme="2" tint="-9.9978637043366805E-2"/>
      </right>
      <top style="thin">
        <color theme="2" tint="-9.9978637043366805E-2"/>
      </top>
      <bottom/>
      <diagonal/>
    </border>
    <border>
      <left/>
      <right/>
      <top/>
      <bottom style="thin">
        <color theme="2" tint="-9.9978637043366805E-2"/>
      </bottom>
      <diagonal/>
    </border>
  </borders>
  <cellStyleXfs count="4">
    <xf numFmtId="0" fontId="0" fillId="0" borderId="0"/>
    <xf numFmtId="0" fontId="2" fillId="0" borderId="1" applyNumberFormat="0" applyFill="0" applyAlignment="0" applyProtection="0"/>
    <xf numFmtId="0" fontId="1" fillId="2" borderId="0" applyNumberFormat="0" applyBorder="0" applyAlignment="0" applyProtection="0"/>
    <xf numFmtId="0" fontId="1" fillId="0" borderId="0"/>
  </cellStyleXfs>
  <cellXfs count="88">
    <xf numFmtId="0" fontId="0" fillId="0" borderId="0" xfId="0"/>
    <xf numFmtId="0" fontId="0" fillId="0" borderId="0" xfId="0" applyAlignment="1">
      <alignment horizontal="center" vertical="top" wrapText="1"/>
    </xf>
    <xf numFmtId="0" fontId="5" fillId="0" borderId="0" xfId="0" applyFont="1"/>
    <xf numFmtId="0" fontId="2" fillId="0" borderId="1" xfId="1" applyAlignment="1">
      <alignment horizontal="center" vertical="top" wrapText="1"/>
    </xf>
    <xf numFmtId="0" fontId="8" fillId="4" borderId="0" xfId="0" applyFont="1" applyFill="1"/>
    <xf numFmtId="0" fontId="2" fillId="0" borderId="2" xfId="1" applyBorder="1" applyAlignment="1">
      <alignment horizontal="center" vertical="top" wrapText="1"/>
    </xf>
    <xf numFmtId="0" fontId="7" fillId="5" borderId="0" xfId="0" applyFont="1" applyFill="1" applyAlignment="1">
      <alignment horizontal="left" vertical="center"/>
    </xf>
    <xf numFmtId="0" fontId="8" fillId="5" borderId="0" xfId="0" applyFont="1" applyFill="1"/>
    <xf numFmtId="0" fontId="9" fillId="5" borderId="0" xfId="0" applyFont="1" applyFill="1" applyAlignment="1">
      <alignment horizontal="left"/>
    </xf>
    <xf numFmtId="0" fontId="1" fillId="0" borderId="0" xfId="2" applyFill="1" applyBorder="1"/>
    <xf numFmtId="0" fontId="9" fillId="4" borderId="0" xfId="0" applyFont="1" applyFill="1" applyAlignment="1">
      <alignment horizontal="left"/>
    </xf>
    <xf numFmtId="0" fontId="1" fillId="0" borderId="2" xfId="2" applyFill="1" applyBorder="1"/>
    <xf numFmtId="0" fontId="0" fillId="0" borderId="0" xfId="0" applyFill="1"/>
    <xf numFmtId="0" fontId="8" fillId="4" borderId="0" xfId="0" applyFont="1" applyFill="1" applyAlignment="1">
      <alignment horizontal="left"/>
    </xf>
    <xf numFmtId="0" fontId="2" fillId="0" borderId="1" xfId="1" applyAlignment="1">
      <alignment horizontal="left" vertical="top" wrapText="1"/>
    </xf>
    <xf numFmtId="0" fontId="8" fillId="0" borderId="0" xfId="0" applyFont="1" applyFill="1"/>
    <xf numFmtId="0" fontId="9" fillId="0" borderId="0" xfId="0" applyFont="1" applyFill="1" applyAlignment="1">
      <alignment horizontal="left"/>
    </xf>
    <xf numFmtId="0" fontId="10" fillId="0" borderId="0" xfId="0" applyFont="1" applyFill="1" applyAlignment="1">
      <alignment horizontal="left"/>
    </xf>
    <xf numFmtId="0" fontId="0" fillId="7" borderId="0" xfId="0" applyFill="1"/>
    <xf numFmtId="0" fontId="11" fillId="0" borderId="0" xfId="0" applyFont="1" applyFill="1"/>
    <xf numFmtId="0" fontId="12" fillId="4" borderId="0" xfId="0" applyFont="1" applyFill="1"/>
    <xf numFmtId="0" fontId="12" fillId="5" borderId="0" xfId="0" applyFont="1" applyFill="1"/>
    <xf numFmtId="0" fontId="2" fillId="5" borderId="0" xfId="1" applyFill="1" applyBorder="1" applyAlignment="1">
      <alignment horizontal="center" vertical="top" wrapText="1"/>
    </xf>
    <xf numFmtId="0" fontId="8" fillId="5" borderId="0" xfId="0" applyFont="1" applyFill="1" applyAlignment="1">
      <alignment horizontal="left"/>
    </xf>
    <xf numFmtId="0" fontId="3" fillId="5" borderId="0" xfId="0" applyFont="1" applyFill="1"/>
    <xf numFmtId="0" fontId="13" fillId="7" borderId="0" xfId="0" applyFont="1" applyFill="1"/>
    <xf numFmtId="0" fontId="7" fillId="4" borderId="0" xfId="0" applyFont="1" applyFill="1" applyAlignment="1">
      <alignment vertical="center"/>
    </xf>
    <xf numFmtId="0" fontId="0" fillId="4" borderId="0" xfId="0" applyFill="1"/>
    <xf numFmtId="0" fontId="2" fillId="0" borderId="0" xfId="1" applyFill="1" applyBorder="1" applyAlignment="1">
      <alignment horizontal="center" vertical="top" wrapText="1"/>
    </xf>
    <xf numFmtId="0" fontId="0" fillId="0" borderId="0" xfId="0" applyAlignment="1">
      <alignment wrapText="1"/>
    </xf>
    <xf numFmtId="0" fontId="6" fillId="0" borderId="1" xfId="1" applyFont="1"/>
    <xf numFmtId="0" fontId="17" fillId="0" borderId="0" xfId="0" applyFont="1"/>
    <xf numFmtId="10" fontId="18" fillId="7" borderId="0" xfId="0" applyNumberFormat="1" applyFont="1" applyFill="1"/>
    <xf numFmtId="0" fontId="1" fillId="0" borderId="2" xfId="2" applyFont="1" applyFill="1" applyBorder="1"/>
    <xf numFmtId="0" fontId="1" fillId="0" borderId="0" xfId="2" applyFont="1" applyFill="1" applyBorder="1"/>
    <xf numFmtId="0" fontId="1" fillId="4" borderId="0" xfId="2" applyFont="1" applyFill="1" applyBorder="1" applyAlignment="1"/>
    <xf numFmtId="0" fontId="1" fillId="0" borderId="4" xfId="2" applyFill="1" applyBorder="1"/>
    <xf numFmtId="0" fontId="19" fillId="6" borderId="2" xfId="2" applyFont="1" applyFill="1" applyBorder="1"/>
    <xf numFmtId="0" fontId="19" fillId="6" borderId="2" xfId="0" applyFont="1" applyFill="1" applyBorder="1"/>
    <xf numFmtId="0" fontId="19" fillId="6" borderId="4" xfId="0" applyFont="1" applyFill="1" applyBorder="1"/>
    <xf numFmtId="0" fontId="1" fillId="0" borderId="6" xfId="2" applyFill="1" applyBorder="1"/>
    <xf numFmtId="0" fontId="1" fillId="0" borderId="4" xfId="2" applyFont="1" applyFill="1" applyBorder="1"/>
    <xf numFmtId="0" fontId="7" fillId="5" borderId="0" xfId="0" applyFont="1" applyFill="1" applyAlignment="1">
      <alignment horizontal="left" vertical="center"/>
    </xf>
    <xf numFmtId="0" fontId="1" fillId="6" borderId="2" xfId="2" applyFill="1" applyBorder="1"/>
    <xf numFmtId="0" fontId="19" fillId="3" borderId="2" xfId="2" applyFont="1" applyFill="1" applyBorder="1"/>
    <xf numFmtId="0" fontId="19" fillId="3" borderId="2" xfId="0" applyFont="1" applyFill="1" applyBorder="1"/>
    <xf numFmtId="0" fontId="3" fillId="0" borderId="0" xfId="0" applyFont="1" applyFill="1"/>
    <xf numFmtId="0" fontId="22" fillId="0" borderId="0" xfId="0" applyFont="1" applyFill="1"/>
    <xf numFmtId="0" fontId="4" fillId="0" borderId="0" xfId="0" applyFont="1" applyFill="1" applyAlignment="1">
      <alignment horizontal="center" vertical="top"/>
    </xf>
    <xf numFmtId="0" fontId="23" fillId="0" borderId="0" xfId="0" applyFont="1" applyFill="1"/>
    <xf numFmtId="0" fontId="1" fillId="3" borderId="2" xfId="2" applyFont="1" applyFill="1" applyBorder="1" applyAlignment="1">
      <alignment horizontal="center"/>
    </xf>
    <xf numFmtId="0" fontId="1" fillId="3" borderId="4" xfId="2" applyFont="1" applyFill="1" applyBorder="1" applyAlignment="1">
      <alignment horizontal="center"/>
    </xf>
    <xf numFmtId="0" fontId="1" fillId="6" borderId="4" xfId="2" applyFill="1" applyBorder="1"/>
    <xf numFmtId="0" fontId="1" fillId="0" borderId="5" xfId="2" applyFill="1" applyBorder="1"/>
    <xf numFmtId="0" fontId="1" fillId="0" borderId="8" xfId="2" applyFill="1" applyBorder="1"/>
    <xf numFmtId="0" fontId="19" fillId="6" borderId="6" xfId="0" applyFont="1" applyFill="1" applyBorder="1"/>
    <xf numFmtId="0" fontId="19" fillId="6" borderId="6" xfId="2" applyFont="1" applyFill="1" applyBorder="1"/>
    <xf numFmtId="0" fontId="19" fillId="6" borderId="13" xfId="0" applyFont="1" applyFill="1" applyBorder="1"/>
    <xf numFmtId="0" fontId="25" fillId="0" borderId="0" xfId="0" applyFont="1" applyFill="1"/>
    <xf numFmtId="0" fontId="25" fillId="0" borderId="0" xfId="0" applyFont="1" applyFill="1" applyAlignment="1">
      <alignment wrapText="1"/>
    </xf>
    <xf numFmtId="0" fontId="26" fillId="0" borderId="0" xfId="0" applyFont="1" applyFill="1"/>
    <xf numFmtId="0" fontId="26" fillId="0" borderId="0" xfId="3" applyFont="1" applyFill="1"/>
    <xf numFmtId="0" fontId="24" fillId="4" borderId="14" xfId="0" applyFont="1" applyFill="1" applyBorder="1" applyAlignment="1">
      <alignment horizontal="left" vertical="top" wrapText="1"/>
    </xf>
    <xf numFmtId="0" fontId="24" fillId="4" borderId="14" xfId="0" applyFont="1" applyFill="1" applyBorder="1" applyAlignment="1">
      <alignment horizontal="left" vertical="top"/>
    </xf>
    <xf numFmtId="0" fontId="24" fillId="5" borderId="0" xfId="0" applyFont="1" applyFill="1" applyAlignment="1">
      <alignment horizontal="left" vertical="top" wrapText="1"/>
    </xf>
    <xf numFmtId="0" fontId="8" fillId="5" borderId="0" xfId="0" applyFont="1" applyFill="1" applyAlignment="1">
      <alignment horizontal="left"/>
    </xf>
    <xf numFmtId="0" fontId="9" fillId="5" borderId="0" xfId="0" applyFont="1" applyFill="1" applyAlignment="1">
      <alignment horizontal="left"/>
    </xf>
    <xf numFmtId="0" fontId="19" fillId="6" borderId="2" xfId="0" applyFont="1" applyFill="1" applyBorder="1" applyAlignment="1">
      <alignment horizontal="center"/>
    </xf>
    <xf numFmtId="0" fontId="2" fillId="0" borderId="1" xfId="1" applyAlignment="1">
      <alignment horizontal="left" vertical="top" wrapText="1"/>
    </xf>
    <xf numFmtId="0" fontId="2" fillId="0" borderId="0" xfId="1" applyBorder="1" applyAlignment="1">
      <alignment horizontal="left" vertical="top" wrapText="1"/>
    </xf>
    <xf numFmtId="0" fontId="9" fillId="0" borderId="0" xfId="0" applyFont="1" applyFill="1" applyAlignment="1">
      <alignment horizontal="left"/>
    </xf>
    <xf numFmtId="0" fontId="8" fillId="0" borderId="0" xfId="0" applyFont="1" applyFill="1" applyAlignment="1">
      <alignment horizontal="left"/>
    </xf>
    <xf numFmtId="0" fontId="19" fillId="6" borderId="8" xfId="0" applyFont="1" applyFill="1" applyBorder="1" applyAlignment="1">
      <alignment horizontal="center"/>
    </xf>
    <xf numFmtId="0" fontId="19" fillId="6" borderId="9" xfId="0" applyFont="1" applyFill="1" applyBorder="1" applyAlignment="1">
      <alignment horizontal="center"/>
    </xf>
    <xf numFmtId="0" fontId="19" fillId="6" borderId="13" xfId="0" applyFont="1" applyFill="1" applyBorder="1" applyAlignment="1">
      <alignment horizontal="center"/>
    </xf>
    <xf numFmtId="0" fontId="8" fillId="4" borderId="0" xfId="0" applyFont="1" applyFill="1" applyAlignment="1">
      <alignment horizontal="left"/>
    </xf>
    <xf numFmtId="0" fontId="7" fillId="5" borderId="0" xfId="0" applyFont="1" applyFill="1" applyAlignment="1">
      <alignment horizontal="left" vertical="center"/>
    </xf>
    <xf numFmtId="0" fontId="2" fillId="0" borderId="3" xfId="1" applyBorder="1" applyAlignment="1">
      <alignment horizontal="center" vertical="top" wrapText="1"/>
    </xf>
    <xf numFmtId="0" fontId="2" fillId="0" borderId="0" xfId="1" applyBorder="1" applyAlignment="1">
      <alignment horizontal="center" vertical="top" wrapText="1"/>
    </xf>
    <xf numFmtId="0" fontId="19" fillId="6" borderId="7" xfId="2" applyFont="1" applyFill="1" applyBorder="1" applyAlignment="1">
      <alignment horizontal="center"/>
    </xf>
    <xf numFmtId="0" fontId="19" fillId="6" borderId="10" xfId="2" applyFont="1" applyFill="1" applyBorder="1" applyAlignment="1">
      <alignment horizontal="center"/>
    </xf>
    <xf numFmtId="0" fontId="19" fillId="6" borderId="11" xfId="2" applyFont="1" applyFill="1" applyBorder="1" applyAlignment="1">
      <alignment horizontal="center"/>
    </xf>
    <xf numFmtId="0" fontId="19" fillId="6" borderId="5" xfId="0" applyFont="1" applyFill="1" applyBorder="1" applyAlignment="1">
      <alignment horizontal="center"/>
    </xf>
    <xf numFmtId="0" fontId="19" fillId="6" borderId="12" xfId="0" applyFont="1" applyFill="1" applyBorder="1" applyAlignment="1">
      <alignment horizontal="center"/>
    </xf>
    <xf numFmtId="0" fontId="19" fillId="6" borderId="6" xfId="0" applyFont="1" applyFill="1" applyBorder="1" applyAlignment="1">
      <alignment horizontal="center"/>
    </xf>
    <xf numFmtId="0" fontId="19" fillId="6" borderId="5" xfId="2" applyFont="1" applyFill="1" applyBorder="1" applyAlignment="1">
      <alignment horizontal="center"/>
    </xf>
    <xf numFmtId="0" fontId="19" fillId="6" borderId="12" xfId="2" applyFont="1" applyFill="1" applyBorder="1" applyAlignment="1">
      <alignment horizontal="center"/>
    </xf>
    <xf numFmtId="0" fontId="19" fillId="6" borderId="6" xfId="2" applyFont="1" applyFill="1" applyBorder="1" applyAlignment="1">
      <alignment horizontal="center"/>
    </xf>
  </cellXfs>
  <cellStyles count="4">
    <cellStyle name="20% - Accent1" xfId="2" builtinId="30"/>
    <cellStyle name="Heading 1" xfId="1" builtinId="16"/>
    <cellStyle name="Normal" xfId="0" builtinId="0"/>
    <cellStyle name="Normal 2" xfId="3"/>
  </cellStyles>
  <dxfs count="0"/>
  <tableStyles count="0" defaultTableStyle="TableStyleMedium2" defaultPivotStyle="PivotStyleLight16"/>
  <colors>
    <mruColors>
      <color rgb="FFFFCCFF"/>
      <color rgb="FF99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1"/>
  <sheetViews>
    <sheetView tabSelected="1" workbookViewId="0"/>
  </sheetViews>
  <sheetFormatPr defaultRowHeight="15.75"/>
  <cols>
    <col min="1" max="1" width="5.25" style="58" bestFit="1" customWidth="1"/>
    <col min="2" max="2" width="34" style="58" bestFit="1" customWidth="1"/>
    <col min="3" max="3" width="30" style="58" bestFit="1" customWidth="1"/>
    <col min="4" max="5" width="8.125" style="58" bestFit="1" customWidth="1"/>
    <col min="6" max="6" width="6.875" style="58" bestFit="1" customWidth="1"/>
    <col min="7" max="16384" width="9" style="58"/>
  </cols>
  <sheetData>
    <row r="1" spans="1:6" s="60" customFormat="1">
      <c r="A1" s="60" t="s">
        <v>48</v>
      </c>
      <c r="B1" s="61" t="s">
        <v>51</v>
      </c>
      <c r="C1" s="61" t="s">
        <v>52</v>
      </c>
      <c r="D1" s="60" t="s">
        <v>50</v>
      </c>
      <c r="E1" s="60" t="s">
        <v>53</v>
      </c>
      <c r="F1" s="60" t="s">
        <v>49</v>
      </c>
    </row>
    <row r="2" spans="1:6">
      <c r="A2" s="58">
        <v>2010</v>
      </c>
      <c r="B2" s="58" t="s">
        <v>54</v>
      </c>
      <c r="C2" s="58" t="s">
        <v>55</v>
      </c>
      <c r="D2" s="58" t="s">
        <v>62</v>
      </c>
      <c r="E2" s="58" t="s">
        <v>63</v>
      </c>
      <c r="F2" s="58">
        <v>6885</v>
      </c>
    </row>
    <row r="3" spans="1:6">
      <c r="A3" s="58">
        <v>2011</v>
      </c>
      <c r="B3" s="58" t="s">
        <v>54</v>
      </c>
      <c r="C3" s="58" t="s">
        <v>55</v>
      </c>
      <c r="D3" s="58" t="s">
        <v>62</v>
      </c>
      <c r="E3" s="58" t="s">
        <v>63</v>
      </c>
      <c r="F3" s="58">
        <v>7683</v>
      </c>
    </row>
    <row r="4" spans="1:6">
      <c r="A4" s="58">
        <v>2012</v>
      </c>
      <c r="B4" s="58" t="s">
        <v>54</v>
      </c>
      <c r="C4" s="58" t="s">
        <v>55</v>
      </c>
      <c r="D4" s="58" t="s">
        <v>62</v>
      </c>
      <c r="E4" s="58" t="s">
        <v>63</v>
      </c>
      <c r="F4" s="58">
        <v>8278</v>
      </c>
    </row>
    <row r="5" spans="1:6">
      <c r="A5" s="58">
        <v>2013</v>
      </c>
      <c r="B5" s="58" t="s">
        <v>54</v>
      </c>
      <c r="C5" s="58" t="s">
        <v>55</v>
      </c>
      <c r="D5" s="58" t="s">
        <v>62</v>
      </c>
      <c r="E5" s="58" t="s">
        <v>63</v>
      </c>
      <c r="F5" s="58">
        <v>8599</v>
      </c>
    </row>
    <row r="6" spans="1:6">
      <c r="A6" s="58">
        <v>2014</v>
      </c>
      <c r="B6" s="58" t="s">
        <v>54</v>
      </c>
      <c r="C6" s="58" t="s">
        <v>55</v>
      </c>
      <c r="D6" s="58" t="s">
        <v>62</v>
      </c>
      <c r="E6" s="58" t="s">
        <v>63</v>
      </c>
      <c r="F6" s="58">
        <v>8983</v>
      </c>
    </row>
    <row r="7" spans="1:6">
      <c r="A7" s="58">
        <v>2015</v>
      </c>
      <c r="B7" s="58" t="s">
        <v>54</v>
      </c>
      <c r="C7" s="58" t="s">
        <v>55</v>
      </c>
      <c r="D7" s="58" t="s">
        <v>62</v>
      </c>
      <c r="E7" s="58" t="s">
        <v>63</v>
      </c>
      <c r="F7" s="58">
        <v>10172</v>
      </c>
    </row>
    <row r="8" spans="1:6">
      <c r="A8" s="58">
        <v>2016</v>
      </c>
      <c r="B8" s="58" t="s">
        <v>54</v>
      </c>
      <c r="C8" s="58" t="s">
        <v>55</v>
      </c>
      <c r="D8" s="58" t="s">
        <v>62</v>
      </c>
      <c r="E8" s="58" t="s">
        <v>63</v>
      </c>
      <c r="F8" s="58">
        <v>10518</v>
      </c>
    </row>
    <row r="9" spans="1:6">
      <c r="A9" s="58">
        <v>2017</v>
      </c>
      <c r="B9" s="58" t="s">
        <v>54</v>
      </c>
      <c r="C9" s="58" t="s">
        <v>55</v>
      </c>
      <c r="D9" s="58" t="s">
        <v>62</v>
      </c>
      <c r="E9" s="58" t="s">
        <v>63</v>
      </c>
      <c r="F9" s="58">
        <v>10876</v>
      </c>
    </row>
    <row r="10" spans="1:6">
      <c r="A10" s="58">
        <v>2010</v>
      </c>
      <c r="B10" s="59" t="s">
        <v>58</v>
      </c>
      <c r="C10" s="58" t="s">
        <v>61</v>
      </c>
      <c r="D10" s="58" t="s">
        <v>62</v>
      </c>
      <c r="E10" s="58" t="s">
        <v>63</v>
      </c>
      <c r="F10" s="58">
        <v>6161</v>
      </c>
    </row>
    <row r="11" spans="1:6">
      <c r="A11" s="58">
        <v>2011</v>
      </c>
      <c r="B11" s="59" t="s">
        <v>58</v>
      </c>
      <c r="C11" s="58" t="s">
        <v>61</v>
      </c>
      <c r="D11" s="58" t="s">
        <v>62</v>
      </c>
      <c r="E11" s="58" t="s">
        <v>63</v>
      </c>
      <c r="F11" s="58">
        <v>6206</v>
      </c>
    </row>
    <row r="12" spans="1:6">
      <c r="A12" s="58">
        <v>2012</v>
      </c>
      <c r="B12" s="59" t="s">
        <v>58</v>
      </c>
      <c r="C12" s="58" t="s">
        <v>61</v>
      </c>
      <c r="D12" s="58" t="s">
        <v>62</v>
      </c>
      <c r="E12" s="58" t="s">
        <v>63</v>
      </c>
      <c r="F12" s="58">
        <v>6637</v>
      </c>
    </row>
    <row r="13" spans="1:6">
      <c r="A13" s="58">
        <v>2013</v>
      </c>
      <c r="B13" s="59" t="s">
        <v>58</v>
      </c>
      <c r="C13" s="58" t="s">
        <v>61</v>
      </c>
      <c r="D13" s="58" t="s">
        <v>62</v>
      </c>
      <c r="E13" s="58" t="s">
        <v>63</v>
      </c>
      <c r="F13" s="58">
        <v>6857</v>
      </c>
    </row>
    <row r="14" spans="1:6">
      <c r="A14" s="58">
        <v>2014</v>
      </c>
      <c r="B14" s="59" t="s">
        <v>58</v>
      </c>
      <c r="C14" s="58" t="s">
        <v>61</v>
      </c>
      <c r="D14" s="58" t="s">
        <v>62</v>
      </c>
      <c r="E14" s="58" t="s">
        <v>63</v>
      </c>
      <c r="F14" s="58">
        <v>7233</v>
      </c>
    </row>
    <row r="15" spans="1:6">
      <c r="A15" s="58">
        <v>2015</v>
      </c>
      <c r="B15" s="59" t="s">
        <v>58</v>
      </c>
      <c r="C15" s="58" t="s">
        <v>61</v>
      </c>
      <c r="D15" s="58" t="s">
        <v>62</v>
      </c>
      <c r="E15" s="58" t="s">
        <v>63</v>
      </c>
      <c r="F15" s="58">
        <v>7696</v>
      </c>
    </row>
    <row r="16" spans="1:6">
      <c r="A16" s="58">
        <v>2016</v>
      </c>
      <c r="B16" s="59" t="s">
        <v>58</v>
      </c>
      <c r="C16" s="58" t="s">
        <v>61</v>
      </c>
      <c r="D16" s="58" t="s">
        <v>62</v>
      </c>
      <c r="E16" s="58" t="s">
        <v>63</v>
      </c>
      <c r="F16" s="58">
        <v>7982</v>
      </c>
    </row>
    <row r="17" spans="1:6">
      <c r="A17" s="58">
        <v>2017</v>
      </c>
      <c r="B17" s="59" t="s">
        <v>58</v>
      </c>
      <c r="C17" s="58" t="s">
        <v>61</v>
      </c>
      <c r="D17" s="58" t="s">
        <v>62</v>
      </c>
      <c r="E17" s="58" t="s">
        <v>63</v>
      </c>
      <c r="F17" s="58">
        <v>8232</v>
      </c>
    </row>
    <row r="18" spans="1:6">
      <c r="A18" s="58">
        <v>2010</v>
      </c>
      <c r="B18" s="58" t="s">
        <v>60</v>
      </c>
      <c r="C18" s="58" t="s">
        <v>59</v>
      </c>
      <c r="D18" s="58" t="s">
        <v>62</v>
      </c>
      <c r="E18" s="58" t="s">
        <v>63</v>
      </c>
      <c r="F18" s="58">
        <v>1934</v>
      </c>
    </row>
    <row r="19" spans="1:6">
      <c r="A19" s="58">
        <v>2011</v>
      </c>
      <c r="B19" s="58" t="s">
        <v>60</v>
      </c>
      <c r="C19" s="58" t="s">
        <v>59</v>
      </c>
      <c r="D19" s="58" t="s">
        <v>62</v>
      </c>
      <c r="E19" s="58" t="s">
        <v>63</v>
      </c>
      <c r="F19" s="58">
        <v>1968.5</v>
      </c>
    </row>
    <row r="20" spans="1:6">
      <c r="A20" s="58">
        <v>2012</v>
      </c>
      <c r="B20" s="58" t="s">
        <v>60</v>
      </c>
      <c r="C20" s="58" t="s">
        <v>59</v>
      </c>
      <c r="D20" s="58" t="s">
        <v>62</v>
      </c>
      <c r="E20" s="58" t="s">
        <v>63</v>
      </c>
      <c r="F20" s="58">
        <v>2087</v>
      </c>
    </row>
    <row r="21" spans="1:6">
      <c r="A21" s="58">
        <v>2013</v>
      </c>
      <c r="B21" s="58" t="s">
        <v>60</v>
      </c>
      <c r="C21" s="58" t="s">
        <v>59</v>
      </c>
      <c r="D21" s="58" t="s">
        <v>62</v>
      </c>
      <c r="E21" s="58" t="s">
        <v>63</v>
      </c>
      <c r="F21" s="58">
        <v>2150</v>
      </c>
    </row>
    <row r="22" spans="1:6">
      <c r="A22" s="58">
        <v>2014</v>
      </c>
      <c r="B22" s="58" t="s">
        <v>60</v>
      </c>
      <c r="C22" s="58" t="s">
        <v>59</v>
      </c>
      <c r="D22" s="58" t="s">
        <v>62</v>
      </c>
      <c r="E22" s="58" t="s">
        <v>63</v>
      </c>
      <c r="F22" s="58">
        <v>2150</v>
      </c>
    </row>
    <row r="23" spans="1:6">
      <c r="A23" s="58">
        <v>2015</v>
      </c>
      <c r="B23" s="58" t="s">
        <v>60</v>
      </c>
      <c r="C23" s="58" t="s">
        <v>59</v>
      </c>
      <c r="D23" s="58" t="s">
        <v>62</v>
      </c>
      <c r="E23" s="58" t="s">
        <v>63</v>
      </c>
      <c r="F23" s="58">
        <v>2340</v>
      </c>
    </row>
    <row r="24" spans="1:6">
      <c r="A24" s="58">
        <v>2016</v>
      </c>
      <c r="B24" s="58" t="s">
        <v>60</v>
      </c>
      <c r="C24" s="58" t="s">
        <v>59</v>
      </c>
      <c r="D24" s="58" t="s">
        <v>62</v>
      </c>
      <c r="E24" s="58" t="s">
        <v>63</v>
      </c>
      <c r="F24" s="58">
        <v>2390</v>
      </c>
    </row>
    <row r="25" spans="1:6">
      <c r="A25" s="58">
        <v>2017</v>
      </c>
      <c r="B25" s="58" t="s">
        <v>60</v>
      </c>
      <c r="C25" s="58" t="s">
        <v>59</v>
      </c>
      <c r="D25" s="58" t="s">
        <v>62</v>
      </c>
      <c r="E25" s="58" t="s">
        <v>63</v>
      </c>
      <c r="F25" s="58">
        <v>2424</v>
      </c>
    </row>
    <row r="26" spans="1:6">
      <c r="A26" s="58">
        <v>2010</v>
      </c>
      <c r="B26" s="58" t="s">
        <v>56</v>
      </c>
      <c r="C26" s="58" t="s">
        <v>57</v>
      </c>
      <c r="D26" s="58" t="s">
        <v>62</v>
      </c>
      <c r="E26" s="58" t="s">
        <v>63</v>
      </c>
      <c r="F26" s="58">
        <v>1850</v>
      </c>
    </row>
    <row r="27" spans="1:6">
      <c r="A27" s="58">
        <v>2011</v>
      </c>
      <c r="B27" s="58" t="s">
        <v>56</v>
      </c>
      <c r="C27" s="58" t="s">
        <v>57</v>
      </c>
      <c r="D27" s="58" t="s">
        <v>62</v>
      </c>
      <c r="E27" s="58" t="s">
        <v>63</v>
      </c>
      <c r="F27" s="58">
        <v>1840</v>
      </c>
    </row>
    <row r="28" spans="1:6">
      <c r="A28" s="58">
        <v>2012</v>
      </c>
      <c r="B28" s="58" t="s">
        <v>56</v>
      </c>
      <c r="C28" s="58" t="s">
        <v>57</v>
      </c>
      <c r="D28" s="58" t="s">
        <v>62</v>
      </c>
      <c r="E28" s="58" t="s">
        <v>63</v>
      </c>
      <c r="F28" s="58">
        <v>2060</v>
      </c>
    </row>
    <row r="29" spans="1:6">
      <c r="A29" s="58">
        <v>2013</v>
      </c>
      <c r="B29" s="58" t="s">
        <v>56</v>
      </c>
      <c r="C29" s="58" t="s">
        <v>57</v>
      </c>
      <c r="D29" s="58" t="s">
        <v>62</v>
      </c>
      <c r="E29" s="58" t="s">
        <v>63</v>
      </c>
      <c r="F29" s="58">
        <v>2045</v>
      </c>
    </row>
    <row r="30" spans="1:6">
      <c r="A30" s="58">
        <v>2014</v>
      </c>
      <c r="B30" s="58" t="s">
        <v>56</v>
      </c>
      <c r="C30" s="58" t="s">
        <v>57</v>
      </c>
      <c r="D30" s="58" t="s">
        <v>62</v>
      </c>
      <c r="E30" s="58" t="s">
        <v>63</v>
      </c>
      <c r="F30" s="58">
        <v>2157</v>
      </c>
    </row>
    <row r="31" spans="1:6">
      <c r="A31" s="58">
        <v>2015</v>
      </c>
      <c r="B31" s="58" t="s">
        <v>56</v>
      </c>
      <c r="C31" s="58" t="s">
        <v>57</v>
      </c>
      <c r="D31" s="58" t="s">
        <v>62</v>
      </c>
      <c r="E31" s="58" t="s">
        <v>63</v>
      </c>
      <c r="F31" s="58">
        <v>2373</v>
      </c>
    </row>
    <row r="32" spans="1:6">
      <c r="A32" s="58">
        <v>2016</v>
      </c>
      <c r="B32" s="58" t="s">
        <v>56</v>
      </c>
      <c r="C32" s="58" t="s">
        <v>57</v>
      </c>
      <c r="D32" s="58" t="s">
        <v>62</v>
      </c>
      <c r="E32" s="58" t="s">
        <v>63</v>
      </c>
      <c r="F32" s="58">
        <v>2566</v>
      </c>
    </row>
    <row r="33" spans="1:6">
      <c r="A33" s="58">
        <v>2017</v>
      </c>
      <c r="B33" s="58" t="s">
        <v>56</v>
      </c>
      <c r="C33" s="58" t="s">
        <v>57</v>
      </c>
      <c r="D33" s="58" t="s">
        <v>62</v>
      </c>
      <c r="E33" s="58" t="s">
        <v>63</v>
      </c>
      <c r="F33" s="58">
        <v>2760</v>
      </c>
    </row>
    <row r="34" spans="1:6">
      <c r="A34" s="58">
        <v>2010</v>
      </c>
      <c r="B34" s="58" t="s">
        <v>65</v>
      </c>
      <c r="C34" s="58" t="s">
        <v>64</v>
      </c>
      <c r="D34" s="58" t="s">
        <v>62</v>
      </c>
      <c r="E34" s="58" t="s">
        <v>63</v>
      </c>
    </row>
    <row r="35" spans="1:6">
      <c r="A35" s="58">
        <v>2011</v>
      </c>
      <c r="B35" s="58" t="s">
        <v>65</v>
      </c>
      <c r="C35" s="58" t="s">
        <v>64</v>
      </c>
      <c r="D35" s="58" t="s">
        <v>62</v>
      </c>
      <c r="E35" s="58" t="s">
        <v>63</v>
      </c>
    </row>
    <row r="36" spans="1:6">
      <c r="A36" s="58">
        <v>2012</v>
      </c>
      <c r="B36" s="58" t="s">
        <v>65</v>
      </c>
      <c r="C36" s="58" t="s">
        <v>64</v>
      </c>
      <c r="D36" s="58" t="s">
        <v>62</v>
      </c>
      <c r="E36" s="58" t="s">
        <v>63</v>
      </c>
      <c r="F36" s="58">
        <v>19062</v>
      </c>
    </row>
    <row r="37" spans="1:6">
      <c r="A37" s="58">
        <v>2013</v>
      </c>
      <c r="B37" s="58" t="s">
        <v>65</v>
      </c>
      <c r="C37" s="58" t="s">
        <v>64</v>
      </c>
      <c r="D37" s="58" t="s">
        <v>62</v>
      </c>
      <c r="E37" s="58" t="s">
        <v>63</v>
      </c>
    </row>
    <row r="38" spans="1:6">
      <c r="A38" s="58">
        <v>2014</v>
      </c>
      <c r="B38" s="58" t="s">
        <v>65</v>
      </c>
      <c r="C38" s="58" t="s">
        <v>64</v>
      </c>
      <c r="D38" s="58" t="s">
        <v>62</v>
      </c>
      <c r="E38" s="58" t="s">
        <v>63</v>
      </c>
      <c r="F38" s="58">
        <v>20402</v>
      </c>
    </row>
    <row r="39" spans="1:6">
      <c r="A39" s="58">
        <v>2015</v>
      </c>
      <c r="B39" s="58" t="s">
        <v>65</v>
      </c>
      <c r="C39" s="58" t="s">
        <v>64</v>
      </c>
      <c r="D39" s="58" t="s">
        <v>62</v>
      </c>
      <c r="E39" s="58" t="s">
        <v>63</v>
      </c>
      <c r="F39" s="58">
        <v>22782</v>
      </c>
    </row>
    <row r="40" spans="1:6">
      <c r="A40" s="58">
        <v>2016</v>
      </c>
      <c r="B40" s="58" t="s">
        <v>65</v>
      </c>
      <c r="C40" s="58" t="s">
        <v>64</v>
      </c>
      <c r="D40" s="58" t="s">
        <v>62</v>
      </c>
      <c r="E40" s="58" t="s">
        <v>63</v>
      </c>
      <c r="F40" s="58">
        <v>23163</v>
      </c>
    </row>
    <row r="41" spans="1:6">
      <c r="A41" s="58">
        <v>2017</v>
      </c>
      <c r="B41" s="58" t="s">
        <v>65</v>
      </c>
      <c r="C41" s="58" t="s">
        <v>64</v>
      </c>
      <c r="D41" s="58" t="s">
        <v>62</v>
      </c>
      <c r="E41" s="58" t="s">
        <v>63</v>
      </c>
      <c r="F41" s="58">
        <v>24760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8"/>
  <sheetViews>
    <sheetView workbookViewId="0">
      <selection activeCell="A21" sqref="A21"/>
    </sheetView>
  </sheetViews>
  <sheetFormatPr defaultColWidth="11" defaultRowHeight="15.75"/>
  <cols>
    <col min="1" max="1" width="130.5" customWidth="1"/>
  </cols>
  <sheetData>
    <row r="1" spans="1:1" ht="27" thickBot="1">
      <c r="A1" s="30" t="s">
        <v>21</v>
      </c>
    </row>
    <row r="2" spans="1:1" ht="16.5" thickTop="1"/>
    <row r="3" spans="1:1" ht="31.5">
      <c r="A3" s="29" t="s">
        <v>39</v>
      </c>
    </row>
    <row r="5" spans="1:1" ht="21">
      <c r="A5" s="2" t="s">
        <v>17</v>
      </c>
    </row>
    <row r="6" spans="1:1" ht="94.5">
      <c r="A6" s="29" t="s">
        <v>40</v>
      </c>
    </row>
    <row r="8" spans="1:1" ht="21">
      <c r="A8" s="31" t="s">
        <v>18</v>
      </c>
    </row>
    <row r="9" spans="1:1" ht="236.25">
      <c r="A9" s="29" t="s">
        <v>41</v>
      </c>
    </row>
    <row r="11" spans="1:1" ht="21">
      <c r="A11" s="31" t="s">
        <v>42</v>
      </c>
    </row>
    <row r="12" spans="1:1" ht="47.25">
      <c r="A12" s="29" t="s">
        <v>43</v>
      </c>
    </row>
    <row r="13" spans="1:1">
      <c r="A13" s="29"/>
    </row>
    <row r="14" spans="1:1" ht="21">
      <c r="A14" s="31" t="s">
        <v>44</v>
      </c>
    </row>
    <row r="15" spans="1:1" ht="31.5">
      <c r="A15" s="29" t="s">
        <v>45</v>
      </c>
    </row>
    <row r="17" spans="1:1" ht="21">
      <c r="A17" s="31" t="s">
        <v>46</v>
      </c>
    </row>
    <row r="18" spans="1:1">
      <c r="A18" t="s">
        <v>47</v>
      </c>
    </row>
  </sheetData>
  <sheetProtection algorithmName="SHA-512" hashValue="EwLoTP+kXZOZWYU4ZeYyeoc/rZ6QtWpmrLFmXSarC7Ki1ewCatybKqRlXAhEJ3DS6rlhdkA33NvTHEu3efE8Aw==" saltValue="73mYUO8+A1yP7yaV9R2Mig==" spinCount="100000" sheet="1" objects="1" scenarios="1" selectLockedCells="1" selectUnlockedCell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4"/>
  <sheetViews>
    <sheetView topLeftCell="A3" workbookViewId="0">
      <selection activeCell="E5" sqref="E5"/>
    </sheetView>
  </sheetViews>
  <sheetFormatPr defaultColWidth="11" defaultRowHeight="15.75"/>
  <cols>
    <col min="1" max="1" width="56.5" customWidth="1"/>
    <col min="2" max="2" width="20.625" customWidth="1"/>
    <col min="3" max="3" width="19.625" customWidth="1"/>
    <col min="4" max="4" width="16.875" customWidth="1"/>
    <col min="5" max="6" width="17.875" customWidth="1"/>
    <col min="7" max="7" width="18.375" customWidth="1"/>
    <col min="8" max="8" width="19" customWidth="1"/>
    <col min="9" max="10" width="21.625" customWidth="1"/>
    <col min="11" max="11" width="28.125" customWidth="1"/>
  </cols>
  <sheetData>
    <row r="1" spans="1:11" ht="32.1" customHeight="1">
      <c r="A1" s="26" t="s">
        <v>2</v>
      </c>
      <c r="B1" s="26"/>
      <c r="C1" s="26"/>
      <c r="D1" s="26"/>
      <c r="E1" s="26"/>
      <c r="F1" s="26"/>
      <c r="G1" s="26"/>
      <c r="H1" s="26"/>
      <c r="I1" s="26"/>
      <c r="J1" s="26"/>
      <c r="K1" s="27"/>
    </row>
    <row r="2" spans="1:11" ht="99.95" customHeight="1">
      <c r="A2" s="62" t="s">
        <v>38</v>
      </c>
      <c r="B2" s="63"/>
      <c r="C2" s="63"/>
      <c r="D2" s="63"/>
      <c r="E2" s="63"/>
      <c r="F2" s="63"/>
      <c r="G2" s="63"/>
      <c r="H2" s="63"/>
      <c r="I2" s="63"/>
      <c r="J2" s="63"/>
      <c r="K2" s="63"/>
    </row>
    <row r="3" spans="1:11" s="1" customFormat="1" ht="84">
      <c r="A3" s="5" t="s">
        <v>0</v>
      </c>
      <c r="B3" s="5" t="s">
        <v>34</v>
      </c>
      <c r="C3" s="5" t="s">
        <v>23</v>
      </c>
      <c r="D3" s="5" t="s">
        <v>35</v>
      </c>
      <c r="E3" s="5" t="s">
        <v>24</v>
      </c>
      <c r="F3" s="5" t="s">
        <v>19</v>
      </c>
      <c r="G3" s="5" t="s">
        <v>25</v>
      </c>
      <c r="H3" s="5" t="s">
        <v>15</v>
      </c>
      <c r="I3" s="5" t="s">
        <v>16</v>
      </c>
      <c r="J3" s="5" t="s">
        <v>20</v>
      </c>
      <c r="K3" s="5" t="s">
        <v>5</v>
      </c>
    </row>
    <row r="4" spans="1:11" s="1" customFormat="1" ht="21" customHeight="1" thickBot="1">
      <c r="A4" s="68" t="s">
        <v>22</v>
      </c>
      <c r="B4" s="68"/>
      <c r="C4" s="68"/>
      <c r="D4" s="68"/>
      <c r="E4" s="68"/>
      <c r="F4" s="68"/>
      <c r="G4" s="69"/>
      <c r="H4" s="68"/>
      <c r="I4" s="68"/>
      <c r="J4" s="14"/>
      <c r="K4" s="3"/>
    </row>
    <row r="5" spans="1:11" ht="16.5" thickTop="1">
      <c r="A5" s="33" t="e">
        <f>#REF!</f>
        <v>#REF!</v>
      </c>
      <c r="B5" s="33" t="e">
        <f>#REF!</f>
        <v>#REF!</v>
      </c>
      <c r="C5" s="33" t="e">
        <f>#REF!</f>
        <v>#REF!</v>
      </c>
      <c r="D5" s="50"/>
      <c r="E5" s="33" t="e">
        <f>#REF!</f>
        <v>#REF!</v>
      </c>
      <c r="F5" s="34" t="e">
        <f>#REF!</f>
        <v>#REF!</v>
      </c>
      <c r="G5" s="45"/>
      <c r="H5" s="33" t="e">
        <f>IF(#REF!&gt;2, 1, 0)</f>
        <v>#REF!</v>
      </c>
      <c r="I5" s="33" t="e">
        <f>IF(#REF!&gt;5, 1, 0)</f>
        <v>#REF!</v>
      </c>
      <c r="J5" s="11" t="e">
        <f>IF(#REF!="Yes", 0.25, 0)</f>
        <v>#REF!</v>
      </c>
      <c r="K5" s="11" t="e">
        <f>SUM(G5:J5)</f>
        <v>#REF!</v>
      </c>
    </row>
    <row r="6" spans="1:11" s="12" customFormat="1">
      <c r="A6" s="33" t="e">
        <f>#REF!</f>
        <v>#REF!</v>
      </c>
      <c r="B6" s="33" t="e">
        <f>#REF!</f>
        <v>#REF!</v>
      </c>
      <c r="C6" s="33" t="e">
        <f>#REF!</f>
        <v>#REF!</v>
      </c>
      <c r="D6" s="50"/>
      <c r="E6" s="33" t="e">
        <f>#REF!</f>
        <v>#REF!</v>
      </c>
      <c r="F6" s="34" t="e">
        <f>#REF!</f>
        <v>#REF!</v>
      </c>
      <c r="G6" s="45"/>
      <c r="H6" s="33" t="e">
        <f>IF(#REF!&gt;2, 1, 0)</f>
        <v>#REF!</v>
      </c>
      <c r="I6" s="33" t="e">
        <f>IF(#REF!&gt;5, 1, 0)</f>
        <v>#REF!</v>
      </c>
      <c r="J6" s="11" t="e">
        <f>IF(#REF!="Yes", 0.25, 0)</f>
        <v>#REF!</v>
      </c>
      <c r="K6" s="12" t="e">
        <f>SUM(G6:J6)</f>
        <v>#REF!</v>
      </c>
    </row>
    <row r="7" spans="1:11">
      <c r="A7" s="33" t="e">
        <f>#REF!</f>
        <v>#REF!</v>
      </c>
      <c r="B7" s="33" t="e">
        <f>#REF!</f>
        <v>#REF!</v>
      </c>
      <c r="C7" s="33" t="e">
        <f>#REF!</f>
        <v>#REF!</v>
      </c>
      <c r="D7" s="50"/>
      <c r="E7" s="33" t="e">
        <f>#REF!</f>
        <v>#REF!</v>
      </c>
      <c r="F7" s="34" t="e">
        <f>#REF!</f>
        <v>#REF!</v>
      </c>
      <c r="G7" s="44"/>
      <c r="H7" s="33" t="e">
        <f>IF(#REF!&gt;2, 1, 0)</f>
        <v>#REF!</v>
      </c>
      <c r="I7" s="33" t="e">
        <f>IF(#REF!&gt;5, 1, 0)</f>
        <v>#REF!</v>
      </c>
      <c r="J7" s="11" t="e">
        <f>IF(#REF!="Yes", 0.25, 0)</f>
        <v>#REF!</v>
      </c>
      <c r="K7" s="11" t="e">
        <f t="shared" ref="K7:K10" si="0">SUM(G7:I7)</f>
        <v>#REF!</v>
      </c>
    </row>
    <row r="8" spans="1:11">
      <c r="A8" s="33" t="e">
        <f>#REF!</f>
        <v>#REF!</v>
      </c>
      <c r="B8" s="33" t="e">
        <f>#REF!</f>
        <v>#REF!</v>
      </c>
      <c r="C8" s="33" t="e">
        <f>#REF!</f>
        <v>#REF!</v>
      </c>
      <c r="D8" s="50"/>
      <c r="E8" s="33" t="e">
        <f>#REF!</f>
        <v>#REF!</v>
      </c>
      <c r="F8" s="34" t="e">
        <f>#REF!</f>
        <v>#REF!</v>
      </c>
      <c r="G8" s="44"/>
      <c r="H8" s="33" t="e">
        <f>IF(#REF!&gt;2, 1, 0)</f>
        <v>#REF!</v>
      </c>
      <c r="I8" s="33" t="e">
        <f>IF(#REF!&gt;5, 1, 0)</f>
        <v>#REF!</v>
      </c>
      <c r="J8" s="11" t="e">
        <f>IF(#REF!="Yes", 0.25, 0)</f>
        <v>#REF!</v>
      </c>
      <c r="K8" s="11" t="e">
        <f t="shared" si="0"/>
        <v>#REF!</v>
      </c>
    </row>
    <row r="9" spans="1:11">
      <c r="A9" s="33" t="e">
        <f>#REF!</f>
        <v>#REF!</v>
      </c>
      <c r="B9" s="33" t="e">
        <f>#REF!</f>
        <v>#REF!</v>
      </c>
      <c r="C9" s="33" t="e">
        <f>#REF!</f>
        <v>#REF!</v>
      </c>
      <c r="D9" s="50"/>
      <c r="E9" s="33" t="e">
        <f>#REF!</f>
        <v>#REF!</v>
      </c>
      <c r="F9" s="34" t="e">
        <f>#REF!</f>
        <v>#REF!</v>
      </c>
      <c r="G9" s="44"/>
      <c r="H9" s="33" t="e">
        <f>IF(#REF!&gt;2, 1, 0)</f>
        <v>#REF!</v>
      </c>
      <c r="I9" s="33" t="e">
        <f>IF(#REF!&gt;5, 1, 0)</f>
        <v>#REF!</v>
      </c>
      <c r="J9" s="11" t="e">
        <f>IF(#REF!="Yes", 0.25, 0)</f>
        <v>#REF!</v>
      </c>
      <c r="K9" s="11" t="e">
        <f t="shared" si="0"/>
        <v>#REF!</v>
      </c>
    </row>
    <row r="10" spans="1:11">
      <c r="A10" s="41" t="e">
        <f>#REF!</f>
        <v>#REF!</v>
      </c>
      <c r="B10" s="33" t="e">
        <f>#REF!</f>
        <v>#REF!</v>
      </c>
      <c r="C10" s="41" t="e">
        <f>#REF!</f>
        <v>#REF!</v>
      </c>
      <c r="D10" s="51"/>
      <c r="E10" s="41" t="e">
        <f>#REF!</f>
        <v>#REF!</v>
      </c>
      <c r="F10" s="34" t="e">
        <f>#REF!</f>
        <v>#REF!</v>
      </c>
      <c r="G10" s="44"/>
      <c r="H10" s="41" t="e">
        <f>IF(#REF!&gt;2, 1, 0)</f>
        <v>#REF!</v>
      </c>
      <c r="I10" s="41" t="e">
        <f>IF(#REF!&gt;5, 1, 0)</f>
        <v>#REF!</v>
      </c>
      <c r="J10" s="36" t="e">
        <f>IF(#REF!="Yes", 0.25, 0)</f>
        <v>#REF!</v>
      </c>
      <c r="K10" s="36" t="e">
        <f t="shared" si="0"/>
        <v>#REF!</v>
      </c>
    </row>
    <row r="11" spans="1:11">
      <c r="A11" s="41" t="e">
        <f>#REF!</f>
        <v>#REF!</v>
      </c>
      <c r="B11" s="33" t="e">
        <f>#REF!</f>
        <v>#REF!</v>
      </c>
      <c r="C11" s="41" t="e">
        <f>#REF!</f>
        <v>#REF!</v>
      </c>
      <c r="D11" s="51"/>
      <c r="E11" s="41" t="e">
        <f>#REF!</f>
        <v>#REF!</v>
      </c>
      <c r="F11" s="34" t="e">
        <f>#REF!</f>
        <v>#REF!</v>
      </c>
      <c r="G11" s="44"/>
      <c r="H11" s="41" t="e">
        <f>IF(#REF!&gt;2, 1, 0)</f>
        <v>#REF!</v>
      </c>
      <c r="I11" s="41" t="e">
        <f>IF(#REF!&gt;5, 1, 0)</f>
        <v>#REF!</v>
      </c>
      <c r="J11" s="36" t="e">
        <f>IF(#REF!="Yes", 0.25, 0)</f>
        <v>#REF!</v>
      </c>
      <c r="K11" s="36" t="e">
        <f t="shared" ref="K11:K19" si="1">SUM(G11:I11)</f>
        <v>#REF!</v>
      </c>
    </row>
    <row r="12" spans="1:11" s="12" customFormat="1">
      <c r="A12" s="41" t="e">
        <f>#REF!</f>
        <v>#REF!</v>
      </c>
      <c r="B12" s="33" t="e">
        <f>#REF!</f>
        <v>#REF!</v>
      </c>
      <c r="C12" s="41" t="e">
        <f>#REF!</f>
        <v>#REF!</v>
      </c>
      <c r="D12" s="51"/>
      <c r="E12" s="41" t="e">
        <f>#REF!</f>
        <v>#REF!</v>
      </c>
      <c r="F12" s="34" t="e">
        <f>#REF!</f>
        <v>#REF!</v>
      </c>
      <c r="G12" s="45"/>
      <c r="H12" s="41" t="e">
        <f>IF(#REF!&gt;2, 1, 0)</f>
        <v>#REF!</v>
      </c>
      <c r="I12" s="41" t="e">
        <f>IF(#REF!&gt;5, 1, 0)</f>
        <v>#REF!</v>
      </c>
      <c r="J12" s="36" t="e">
        <f>IF(#REF!="Yes", 0.25, 0)</f>
        <v>#REF!</v>
      </c>
      <c r="K12" s="36" t="e">
        <f t="shared" si="1"/>
        <v>#REF!</v>
      </c>
    </row>
    <row r="13" spans="1:11" s="12" customFormat="1">
      <c r="A13" s="41" t="e">
        <f>#REF!</f>
        <v>#REF!</v>
      </c>
      <c r="B13" s="33" t="e">
        <f>#REF!</f>
        <v>#REF!</v>
      </c>
      <c r="C13" s="41" t="e">
        <f>#REF!</f>
        <v>#REF!</v>
      </c>
      <c r="D13" s="51"/>
      <c r="E13" s="41" t="e">
        <f>#REF!</f>
        <v>#REF!</v>
      </c>
      <c r="F13" s="34" t="e">
        <f>#REF!</f>
        <v>#REF!</v>
      </c>
      <c r="G13" s="45"/>
      <c r="H13" s="41" t="e">
        <f>IF(#REF!&gt;2, 1, 0)</f>
        <v>#REF!</v>
      </c>
      <c r="I13" s="41" t="e">
        <f>IF(#REF!&gt;5, 1, 0)</f>
        <v>#REF!</v>
      </c>
      <c r="J13" s="36" t="e">
        <f>IF(#REF!="Yes", 0.25, 0)</f>
        <v>#REF!</v>
      </c>
      <c r="K13" s="36" t="e">
        <f t="shared" si="1"/>
        <v>#REF!</v>
      </c>
    </row>
    <row r="14" spans="1:11" s="12" customFormat="1">
      <c r="A14" s="41" t="e">
        <f>#REF!</f>
        <v>#REF!</v>
      </c>
      <c r="B14" s="33" t="e">
        <f>#REF!</f>
        <v>#REF!</v>
      </c>
      <c r="C14" s="41" t="e">
        <f>#REF!</f>
        <v>#REF!</v>
      </c>
      <c r="D14" s="51"/>
      <c r="E14" s="41" t="e">
        <f>#REF!</f>
        <v>#REF!</v>
      </c>
      <c r="F14" s="34" t="e">
        <f>#REF!</f>
        <v>#REF!</v>
      </c>
      <c r="G14" s="45"/>
      <c r="H14" s="41" t="e">
        <f>IF(#REF!&gt;2, 1, 0)</f>
        <v>#REF!</v>
      </c>
      <c r="I14" s="41" t="e">
        <f>IF(#REF!&gt;5, 1, 0)</f>
        <v>#REF!</v>
      </c>
      <c r="J14" s="36" t="e">
        <f>IF(#REF!="Yes", 0.25, 0)</f>
        <v>#REF!</v>
      </c>
      <c r="K14" s="36" t="e">
        <f t="shared" si="1"/>
        <v>#REF!</v>
      </c>
    </row>
    <row r="15" spans="1:11" s="12" customFormat="1">
      <c r="A15" s="41" t="e">
        <f>#REF!</f>
        <v>#REF!</v>
      </c>
      <c r="B15" s="33" t="e">
        <f>#REF!</f>
        <v>#REF!</v>
      </c>
      <c r="C15" s="41" t="e">
        <f>#REF!</f>
        <v>#REF!</v>
      </c>
      <c r="D15" s="51"/>
      <c r="E15" s="41" t="e">
        <f>#REF!</f>
        <v>#REF!</v>
      </c>
      <c r="F15" s="34" t="e">
        <f>#REF!</f>
        <v>#REF!</v>
      </c>
      <c r="G15" s="45"/>
      <c r="H15" s="41" t="e">
        <f>IF(#REF!&gt;2, 1, 0)</f>
        <v>#REF!</v>
      </c>
      <c r="I15" s="41" t="e">
        <f>IF(#REF!&gt;5, 1, 0)</f>
        <v>#REF!</v>
      </c>
      <c r="J15" s="36" t="e">
        <f>IF(#REF!="Yes", 0.25, 0)</f>
        <v>#REF!</v>
      </c>
      <c r="K15" s="36" t="e">
        <f t="shared" si="1"/>
        <v>#REF!</v>
      </c>
    </row>
    <row r="16" spans="1:11" s="12" customFormat="1">
      <c r="A16" s="41" t="e">
        <f>#REF!</f>
        <v>#REF!</v>
      </c>
      <c r="B16" s="33" t="e">
        <f>#REF!</f>
        <v>#REF!</v>
      </c>
      <c r="C16" s="41" t="e">
        <f>#REF!</f>
        <v>#REF!</v>
      </c>
      <c r="D16" s="51"/>
      <c r="E16" s="41" t="e">
        <f>#REF!</f>
        <v>#REF!</v>
      </c>
      <c r="F16" s="34" t="e">
        <f>#REF!</f>
        <v>#REF!</v>
      </c>
      <c r="G16" s="45"/>
      <c r="H16" s="41" t="e">
        <f>IF(#REF!&gt;2, 1, 0)</f>
        <v>#REF!</v>
      </c>
      <c r="I16" s="41" t="e">
        <f>IF(#REF!&gt;5, 1, 0)</f>
        <v>#REF!</v>
      </c>
      <c r="J16" s="36" t="e">
        <f>IF(#REF!="Yes", 0.25, 0)</f>
        <v>#REF!</v>
      </c>
      <c r="K16" s="36" t="e">
        <f t="shared" si="1"/>
        <v>#REF!</v>
      </c>
    </row>
    <row r="17" spans="1:20" s="12" customFormat="1">
      <c r="A17" s="41" t="e">
        <f>#REF!</f>
        <v>#REF!</v>
      </c>
      <c r="B17" s="33" t="e">
        <f>#REF!</f>
        <v>#REF!</v>
      </c>
      <c r="C17" s="41" t="e">
        <f>#REF!</f>
        <v>#REF!</v>
      </c>
      <c r="D17" s="51"/>
      <c r="E17" s="41" t="e">
        <f>#REF!</f>
        <v>#REF!</v>
      </c>
      <c r="F17" s="34" t="e">
        <f>#REF!</f>
        <v>#REF!</v>
      </c>
      <c r="G17" s="45"/>
      <c r="H17" s="41" t="e">
        <f>IF(#REF!&gt;2, 1, 0)</f>
        <v>#REF!</v>
      </c>
      <c r="I17" s="41" t="e">
        <f>IF(#REF!&gt;5, 1, 0)</f>
        <v>#REF!</v>
      </c>
      <c r="J17" s="36" t="e">
        <f>IF(#REF!="Yes", 0.25, 0)</f>
        <v>#REF!</v>
      </c>
      <c r="K17" s="36" t="e">
        <f t="shared" si="1"/>
        <v>#REF!</v>
      </c>
    </row>
    <row r="18" spans="1:20" s="12" customFormat="1">
      <c r="A18" s="41" t="e">
        <f>#REF!</f>
        <v>#REF!</v>
      </c>
      <c r="B18" s="33" t="e">
        <f>#REF!</f>
        <v>#REF!</v>
      </c>
      <c r="C18" s="41" t="e">
        <f>#REF!</f>
        <v>#REF!</v>
      </c>
      <c r="D18" s="51"/>
      <c r="E18" s="41" t="e">
        <f>#REF!</f>
        <v>#REF!</v>
      </c>
      <c r="F18" s="34" t="e">
        <f>#REF!</f>
        <v>#REF!</v>
      </c>
      <c r="G18" s="45"/>
      <c r="H18" s="41" t="e">
        <f>IF(#REF!&gt;2, 1, 0)</f>
        <v>#REF!</v>
      </c>
      <c r="I18" s="41" t="e">
        <f>IF(#REF!&gt;5, 1, 0)</f>
        <v>#REF!</v>
      </c>
      <c r="J18" s="36" t="e">
        <f>IF(#REF!="Yes", 0.25, 0)</f>
        <v>#REF!</v>
      </c>
      <c r="K18" s="36" t="e">
        <f t="shared" si="1"/>
        <v>#REF!</v>
      </c>
    </row>
    <row r="19" spans="1:20" s="12" customFormat="1">
      <c r="A19" s="41" t="e">
        <f>#REF!</f>
        <v>#REF!</v>
      </c>
      <c r="B19" s="33" t="e">
        <f>#REF!</f>
        <v>#REF!</v>
      </c>
      <c r="C19" s="41" t="e">
        <f>#REF!</f>
        <v>#REF!</v>
      </c>
      <c r="D19" s="51"/>
      <c r="E19" s="41" t="e">
        <f>#REF!</f>
        <v>#REF!</v>
      </c>
      <c r="F19" s="34" t="e">
        <f>#REF!</f>
        <v>#REF!</v>
      </c>
      <c r="G19" s="45"/>
      <c r="H19" s="41" t="e">
        <f>IF(#REF!&gt;2, 1, 0)</f>
        <v>#REF!</v>
      </c>
      <c r="I19" s="41" t="e">
        <f>IF(#REF!&gt;5, 1, 0)</f>
        <v>#REF!</v>
      </c>
      <c r="J19" s="36" t="e">
        <f>IF(#REF!="Yes", 0.25, 0)</f>
        <v>#REF!</v>
      </c>
      <c r="K19" s="36" t="e">
        <f t="shared" si="1"/>
        <v>#REF!</v>
      </c>
      <c r="L19" s="40"/>
    </row>
    <row r="20" spans="1:20" ht="19.5">
      <c r="A20" s="20" t="s">
        <v>3</v>
      </c>
      <c r="B20" s="20"/>
      <c r="C20" s="75" t="s">
        <v>6</v>
      </c>
      <c r="D20" s="75"/>
      <c r="E20" s="75"/>
      <c r="F20" s="75"/>
      <c r="G20" s="75"/>
      <c r="H20" s="75"/>
      <c r="I20" s="75"/>
      <c r="J20" s="13"/>
      <c r="K20" s="27"/>
      <c r="M20" s="12"/>
      <c r="N20" s="15"/>
      <c r="O20" s="70"/>
      <c r="P20" s="70"/>
      <c r="Q20" s="12"/>
      <c r="R20" s="12"/>
      <c r="S20" s="12"/>
    </row>
    <row r="21" spans="1:20" ht="19.5">
      <c r="A21" s="4" t="s">
        <v>26</v>
      </c>
      <c r="B21" s="4"/>
      <c r="C21" s="13">
        <f>COUNTIF(D5:D19, "Yes")</f>
        <v>0</v>
      </c>
      <c r="D21" s="10"/>
      <c r="E21" s="10"/>
      <c r="F21" s="10"/>
      <c r="G21" s="10"/>
      <c r="H21" s="10"/>
      <c r="I21" s="10"/>
      <c r="J21" s="10"/>
      <c r="K21" s="35"/>
      <c r="M21" s="12"/>
      <c r="N21" s="15"/>
      <c r="O21" s="71"/>
      <c r="P21" s="71"/>
      <c r="Q21" s="12"/>
      <c r="R21" s="12"/>
      <c r="S21" s="12"/>
    </row>
    <row r="22" spans="1:20" ht="19.5">
      <c r="A22" s="4" t="s">
        <v>4</v>
      </c>
      <c r="B22" s="4"/>
      <c r="C22" s="13" t="e">
        <f>AVERAGEIF(K5:K19,"&lt;&gt;0")</f>
        <v>#REF!</v>
      </c>
      <c r="D22" s="10"/>
      <c r="E22" s="10"/>
      <c r="F22" s="10"/>
      <c r="G22" s="10"/>
      <c r="H22" s="10"/>
      <c r="I22" s="10"/>
      <c r="J22" s="10"/>
      <c r="K22" s="27"/>
      <c r="M22" s="12"/>
      <c r="N22" s="15"/>
      <c r="O22" s="16"/>
      <c r="P22" s="17"/>
      <c r="Q22" s="12"/>
      <c r="R22" s="12"/>
      <c r="S22" s="12"/>
    </row>
    <row r="23" spans="1:20" ht="19.5">
      <c r="A23" s="4" t="s">
        <v>8</v>
      </c>
      <c r="B23" s="4"/>
      <c r="C23" s="13" t="e">
        <f>SUM(C21:C22)</f>
        <v>#REF!</v>
      </c>
      <c r="D23" s="10"/>
      <c r="E23" s="10"/>
      <c r="F23" s="10"/>
      <c r="G23" s="10"/>
      <c r="H23" s="10"/>
      <c r="I23" s="10"/>
      <c r="J23" s="10"/>
      <c r="K23" s="27"/>
      <c r="M23" s="12"/>
      <c r="N23" s="15"/>
      <c r="O23" s="16"/>
      <c r="P23" s="16"/>
      <c r="Q23" s="12"/>
      <c r="R23" s="12"/>
      <c r="S23" s="12"/>
    </row>
    <row r="24" spans="1:20" ht="19.5">
      <c r="M24" s="12"/>
      <c r="N24" s="15"/>
      <c r="O24" s="16"/>
      <c r="P24" s="16"/>
      <c r="Q24" s="12"/>
      <c r="R24" s="12"/>
      <c r="S24" s="12"/>
    </row>
    <row r="25" spans="1:20" ht="36.950000000000003" customHeight="1">
      <c r="A25" s="76" t="s">
        <v>14</v>
      </c>
      <c r="B25" s="76"/>
      <c r="C25" s="76"/>
      <c r="D25" s="76"/>
      <c r="E25" s="76"/>
      <c r="F25" s="76"/>
      <c r="G25" s="76"/>
      <c r="H25" s="76"/>
      <c r="I25" s="76"/>
      <c r="J25" s="6"/>
      <c r="M25" s="12"/>
      <c r="N25" s="12"/>
      <c r="O25" s="12"/>
      <c r="P25" s="12"/>
      <c r="Q25" s="12"/>
      <c r="R25" s="12"/>
      <c r="S25" s="12"/>
    </row>
    <row r="26" spans="1:20" ht="90.95" customHeight="1">
      <c r="A26" s="64" t="s">
        <v>37</v>
      </c>
      <c r="B26" s="64"/>
      <c r="C26" s="64"/>
      <c r="D26" s="64"/>
      <c r="E26" s="64"/>
      <c r="F26" s="64"/>
      <c r="G26" s="64"/>
      <c r="H26" s="64"/>
      <c r="I26" s="42"/>
      <c r="J26" s="42"/>
      <c r="M26" s="12"/>
      <c r="N26" s="12"/>
      <c r="O26" s="12"/>
      <c r="P26" s="12"/>
      <c r="Q26" s="12"/>
      <c r="R26" s="12"/>
      <c r="S26" s="12"/>
    </row>
    <row r="27" spans="1:20" ht="140.1" customHeight="1">
      <c r="A27" s="5" t="s">
        <v>0</v>
      </c>
      <c r="B27" s="5"/>
      <c r="C27" s="5" t="s">
        <v>36</v>
      </c>
      <c r="D27" s="5" t="s">
        <v>32</v>
      </c>
      <c r="E27" s="5" t="s">
        <v>33</v>
      </c>
      <c r="F27" s="77" t="s">
        <v>31</v>
      </c>
      <c r="G27" s="78"/>
      <c r="H27" s="78"/>
      <c r="I27" s="22"/>
      <c r="J27" s="22"/>
      <c r="K27" s="28"/>
      <c r="N27" s="12"/>
      <c r="O27" s="12"/>
      <c r="P27" s="12"/>
      <c r="Q27" s="12"/>
      <c r="R27" s="12"/>
      <c r="S27" s="12"/>
      <c r="T27" s="12"/>
    </row>
    <row r="28" spans="1:20" ht="21" customHeight="1" thickBot="1">
      <c r="A28" s="68" t="s">
        <v>1</v>
      </c>
      <c r="B28" s="68"/>
      <c r="C28" s="68"/>
      <c r="D28" s="68"/>
      <c r="E28" s="68"/>
      <c r="F28" s="68"/>
      <c r="G28" s="68"/>
      <c r="H28" s="68"/>
      <c r="I28" s="22"/>
      <c r="J28" s="22"/>
      <c r="K28" s="12"/>
      <c r="M28" s="12"/>
      <c r="N28" s="12"/>
      <c r="O28" s="12"/>
      <c r="P28" s="12"/>
      <c r="Q28" s="12"/>
      <c r="R28" s="12"/>
      <c r="S28" s="12"/>
    </row>
    <row r="29" spans="1:20" ht="17.100000000000001" customHeight="1" thickTop="1">
      <c r="A29" s="11" t="e">
        <f>#REF!</f>
        <v>#REF!</v>
      </c>
      <c r="B29" s="11"/>
      <c r="C29" s="52"/>
      <c r="D29" s="37"/>
      <c r="E29" s="37"/>
      <c r="F29" s="79"/>
      <c r="G29" s="80"/>
      <c r="H29" s="81"/>
      <c r="I29" s="22"/>
      <c r="J29" s="22"/>
      <c r="K29" s="28"/>
      <c r="N29" s="12"/>
      <c r="O29" s="12"/>
      <c r="P29" s="12"/>
      <c r="Q29" s="12"/>
      <c r="R29" s="12"/>
      <c r="S29" s="12"/>
      <c r="T29" s="12"/>
    </row>
    <row r="30" spans="1:20" ht="15.95" customHeight="1">
      <c r="A30" s="11" t="e">
        <f>#REF!</f>
        <v>#REF!</v>
      </c>
      <c r="B30" s="53"/>
      <c r="C30" s="43"/>
      <c r="D30" s="55"/>
      <c r="E30" s="38"/>
      <c r="F30" s="82"/>
      <c r="G30" s="83"/>
      <c r="H30" s="84"/>
      <c r="I30" s="22"/>
      <c r="J30" s="22"/>
      <c r="K30" s="28"/>
      <c r="N30" s="12"/>
      <c r="O30" s="12"/>
      <c r="P30" s="12"/>
      <c r="Q30" s="12"/>
      <c r="R30" s="12"/>
      <c r="S30" s="12"/>
      <c r="T30" s="12"/>
    </row>
    <row r="31" spans="1:20" ht="15.95" customHeight="1">
      <c r="A31" s="11" t="e">
        <f>#REF!</f>
        <v>#REF!</v>
      </c>
      <c r="B31" s="53"/>
      <c r="C31" s="43"/>
      <c r="D31" s="56"/>
      <c r="E31" s="37"/>
      <c r="F31" s="85"/>
      <c r="G31" s="86"/>
      <c r="H31" s="87"/>
      <c r="I31" s="22"/>
      <c r="J31" s="22"/>
      <c r="K31" s="28"/>
      <c r="N31" s="12"/>
      <c r="O31" s="12"/>
      <c r="P31" s="12"/>
      <c r="Q31" s="12"/>
      <c r="R31" s="12"/>
      <c r="S31" s="12"/>
      <c r="T31" s="12"/>
    </row>
    <row r="32" spans="1:20" ht="15.95" customHeight="1">
      <c r="A32" s="11" t="e">
        <f>#REF!</f>
        <v>#REF!</v>
      </c>
      <c r="B32" s="53"/>
      <c r="C32" s="43"/>
      <c r="D32" s="55"/>
      <c r="E32" s="38"/>
      <c r="F32" s="82"/>
      <c r="G32" s="83"/>
      <c r="H32" s="84"/>
      <c r="I32" s="22"/>
      <c r="J32" s="22"/>
      <c r="K32" s="28"/>
      <c r="N32" s="12"/>
      <c r="O32" s="12"/>
      <c r="P32" s="12"/>
      <c r="Q32" s="12"/>
      <c r="R32" s="12"/>
      <c r="S32" s="12"/>
      <c r="T32" s="12"/>
    </row>
    <row r="33" spans="1:20" ht="15.95" customHeight="1">
      <c r="A33" s="11" t="e">
        <f>#REF!</f>
        <v>#REF!</v>
      </c>
      <c r="B33" s="53"/>
      <c r="C33" s="43"/>
      <c r="D33" s="56"/>
      <c r="E33" s="37"/>
      <c r="F33" s="85"/>
      <c r="G33" s="86"/>
      <c r="H33" s="87"/>
      <c r="I33" s="22"/>
      <c r="J33" s="22"/>
      <c r="K33" s="28"/>
      <c r="N33" s="12"/>
      <c r="O33" s="12"/>
      <c r="P33" s="12"/>
      <c r="Q33" s="12"/>
      <c r="R33" s="12"/>
      <c r="S33" s="12"/>
      <c r="T33" s="12"/>
    </row>
    <row r="34" spans="1:20" ht="15.95" customHeight="1">
      <c r="A34" s="36" t="e">
        <f>#REF!</f>
        <v>#REF!</v>
      </c>
      <c r="B34" s="54"/>
      <c r="C34" s="43"/>
      <c r="D34" s="57"/>
      <c r="E34" s="39"/>
      <c r="F34" s="72"/>
      <c r="G34" s="73"/>
      <c r="H34" s="74"/>
      <c r="I34" s="22"/>
      <c r="J34" s="22"/>
      <c r="K34" s="28"/>
    </row>
    <row r="35" spans="1:20" ht="15.95" customHeight="1">
      <c r="A35" s="9" t="e">
        <f>#REF!</f>
        <v>#REF!</v>
      </c>
      <c r="B35" s="9"/>
      <c r="C35" s="43"/>
      <c r="D35" s="55"/>
      <c r="E35" s="38"/>
      <c r="F35" s="67"/>
      <c r="G35" s="67"/>
      <c r="H35" s="67"/>
      <c r="I35" s="22"/>
      <c r="J35" s="22"/>
      <c r="K35" s="28"/>
    </row>
    <row r="36" spans="1:20" ht="15.95" customHeight="1">
      <c r="A36" s="9" t="e">
        <f>#REF!</f>
        <v>#REF!</v>
      </c>
      <c r="B36" s="9"/>
      <c r="C36" s="43"/>
      <c r="D36" s="55"/>
      <c r="E36" s="38"/>
      <c r="F36" s="67"/>
      <c r="G36" s="67"/>
      <c r="H36" s="67"/>
      <c r="I36" s="22"/>
      <c r="J36" s="22"/>
      <c r="K36" s="28"/>
    </row>
    <row r="37" spans="1:20" ht="15.95" customHeight="1">
      <c r="A37" s="9" t="e">
        <f>#REF!</f>
        <v>#REF!</v>
      </c>
      <c r="B37" s="9"/>
      <c r="C37" s="43"/>
      <c r="D37" s="55"/>
      <c r="E37" s="38"/>
      <c r="F37" s="67"/>
      <c r="G37" s="67"/>
      <c r="H37" s="67"/>
      <c r="I37" s="22"/>
      <c r="J37" s="22"/>
      <c r="K37" s="28"/>
    </row>
    <row r="38" spans="1:20" ht="15.95" customHeight="1">
      <c r="A38" s="9" t="e">
        <f>#REF!</f>
        <v>#REF!</v>
      </c>
      <c r="B38" s="9"/>
      <c r="C38" s="43"/>
      <c r="D38" s="55"/>
      <c r="E38" s="38"/>
      <c r="F38" s="67"/>
      <c r="G38" s="67"/>
      <c r="H38" s="67"/>
      <c r="I38" s="22"/>
      <c r="J38" s="22"/>
      <c r="K38" s="28"/>
    </row>
    <row r="39" spans="1:20" ht="15.95" customHeight="1">
      <c r="A39" s="9" t="e">
        <f>#REF!</f>
        <v>#REF!</v>
      </c>
      <c r="B39" s="9"/>
      <c r="C39" s="43"/>
      <c r="D39" s="55"/>
      <c r="E39" s="38"/>
      <c r="F39" s="67"/>
      <c r="G39" s="67"/>
      <c r="H39" s="67"/>
      <c r="I39" s="22"/>
      <c r="J39" s="22"/>
      <c r="K39" s="28"/>
    </row>
    <row r="40" spans="1:20" ht="15.95" customHeight="1">
      <c r="A40" s="9" t="e">
        <f>#REF!</f>
        <v>#REF!</v>
      </c>
      <c r="B40" s="9"/>
      <c r="C40" s="43"/>
      <c r="D40" s="55"/>
      <c r="E40" s="38"/>
      <c r="F40" s="67"/>
      <c r="G40" s="67"/>
      <c r="H40" s="67"/>
      <c r="I40" s="22"/>
      <c r="J40" s="22"/>
      <c r="K40" s="28"/>
    </row>
    <row r="41" spans="1:20" ht="15.95" customHeight="1">
      <c r="A41" s="9" t="e">
        <f>#REF!</f>
        <v>#REF!</v>
      </c>
      <c r="B41" s="9"/>
      <c r="C41" s="43"/>
      <c r="D41" s="55"/>
      <c r="E41" s="38"/>
      <c r="F41" s="67"/>
      <c r="G41" s="67"/>
      <c r="H41" s="67"/>
      <c r="I41" s="22"/>
      <c r="J41" s="22"/>
      <c r="K41" s="28"/>
    </row>
    <row r="42" spans="1:20" ht="15.95" customHeight="1">
      <c r="A42" s="9" t="e">
        <f>#REF!</f>
        <v>#REF!</v>
      </c>
      <c r="B42" s="9"/>
      <c r="C42" s="43"/>
      <c r="D42" s="55"/>
      <c r="E42" s="38"/>
      <c r="F42" s="67"/>
      <c r="G42" s="67"/>
      <c r="H42" s="67"/>
      <c r="I42" s="22"/>
      <c r="J42" s="22"/>
      <c r="K42" s="28"/>
    </row>
    <row r="43" spans="1:20" ht="15.95" customHeight="1">
      <c r="A43" s="9" t="e">
        <f>#REF!</f>
        <v>#REF!</v>
      </c>
      <c r="B43" s="9"/>
      <c r="C43" s="43"/>
      <c r="D43" s="55"/>
      <c r="E43" s="38"/>
      <c r="F43" s="67"/>
      <c r="G43" s="67"/>
      <c r="H43" s="67"/>
      <c r="I43" s="22"/>
      <c r="J43" s="22"/>
      <c r="K43" s="28"/>
    </row>
    <row r="44" spans="1:20" ht="19.5">
      <c r="A44" s="7"/>
      <c r="B44" s="7"/>
      <c r="C44" s="66"/>
      <c r="D44" s="66"/>
      <c r="E44" s="66"/>
      <c r="F44" s="66"/>
      <c r="G44" s="66"/>
      <c r="H44" s="66"/>
      <c r="I44" s="66"/>
      <c r="J44" s="8"/>
      <c r="K44" s="12"/>
    </row>
    <row r="45" spans="1:20" ht="19.5">
      <c r="A45" s="21" t="s">
        <v>9</v>
      </c>
      <c r="B45" s="21"/>
      <c r="C45" s="65"/>
      <c r="D45" s="65"/>
      <c r="E45" s="65"/>
      <c r="F45" s="65"/>
      <c r="G45" s="65"/>
      <c r="H45" s="65"/>
      <c r="I45" s="65"/>
      <c r="J45" s="23"/>
      <c r="K45" s="12"/>
    </row>
    <row r="46" spans="1:20" ht="19.5">
      <c r="A46" s="7" t="s">
        <v>10</v>
      </c>
      <c r="B46" s="7"/>
      <c r="C46" s="24" t="e">
        <f>AVERAGE(D29:D43)</f>
        <v>#DIV/0!</v>
      </c>
      <c r="D46" s="24"/>
      <c r="E46" s="24"/>
      <c r="F46" s="24"/>
      <c r="G46" s="24"/>
      <c r="H46" s="24"/>
      <c r="I46" s="24"/>
      <c r="J46" s="24"/>
      <c r="K46" s="12"/>
    </row>
    <row r="47" spans="1:20" ht="19.5">
      <c r="A47" s="7" t="s">
        <v>12</v>
      </c>
      <c r="B47" s="7"/>
      <c r="C47" s="24" t="e">
        <f>AVERAGE(E29:E43)</f>
        <v>#DIV/0!</v>
      </c>
      <c r="D47" s="24"/>
      <c r="E47" s="24"/>
      <c r="F47" s="24"/>
      <c r="G47" s="24"/>
      <c r="H47" s="24"/>
      <c r="I47" s="24"/>
      <c r="J47" s="24"/>
    </row>
    <row r="48" spans="1:20" ht="19.5">
      <c r="A48" s="7" t="s">
        <v>11</v>
      </c>
      <c r="B48" s="7"/>
      <c r="C48" s="24" t="e">
        <f xml:space="preserve"> AVERAGE(F29:F43)</f>
        <v>#DIV/0!</v>
      </c>
      <c r="D48" s="24"/>
      <c r="E48" s="24"/>
      <c r="F48" s="24"/>
      <c r="G48" s="24"/>
      <c r="H48" s="24"/>
      <c r="I48" s="24"/>
      <c r="J48" s="24"/>
    </row>
    <row r="49" spans="1:10" ht="19.5">
      <c r="A49" s="7" t="s">
        <v>7</v>
      </c>
      <c r="B49" s="7"/>
      <c r="C49" s="24" t="e">
        <f>SUM(C46:C48)</f>
        <v>#DIV/0!</v>
      </c>
      <c r="D49" s="24"/>
      <c r="E49" s="24"/>
      <c r="F49" s="24"/>
      <c r="G49" s="24"/>
      <c r="H49" s="24"/>
      <c r="I49" s="24"/>
      <c r="J49" s="24"/>
    </row>
    <row r="50" spans="1:10" s="12" customFormat="1" ht="19.5">
      <c r="A50" s="49" t="s">
        <v>27</v>
      </c>
      <c r="B50" s="49"/>
      <c r="C50" s="46"/>
      <c r="D50" s="46"/>
      <c r="E50" s="46"/>
      <c r="F50" s="46"/>
      <c r="G50" s="46"/>
      <c r="H50" s="46"/>
      <c r="I50" s="46"/>
      <c r="J50" s="46"/>
    </row>
    <row r="51" spans="1:10" s="12" customFormat="1" ht="19.5">
      <c r="A51" s="47" t="s">
        <v>28</v>
      </c>
      <c r="B51" s="47"/>
      <c r="C51" s="48">
        <v>0</v>
      </c>
      <c r="D51" s="46"/>
      <c r="E51" s="46"/>
      <c r="F51" s="46"/>
      <c r="G51" s="46"/>
      <c r="H51" s="46"/>
      <c r="I51" s="46"/>
      <c r="J51" s="46"/>
    </row>
    <row r="52" spans="1:10" s="12" customFormat="1" ht="19.5">
      <c r="A52" s="47" t="s">
        <v>30</v>
      </c>
      <c r="B52" s="47"/>
      <c r="C52" s="48">
        <v>0</v>
      </c>
      <c r="D52" s="46"/>
      <c r="E52" s="46"/>
      <c r="F52" s="46"/>
      <c r="G52" s="46"/>
      <c r="H52" s="46"/>
      <c r="I52" s="46"/>
      <c r="J52" s="46"/>
    </row>
    <row r="53" spans="1:10" ht="19.5">
      <c r="A53" s="47" t="s">
        <v>29</v>
      </c>
      <c r="B53" s="47"/>
      <c r="C53" s="48">
        <v>0</v>
      </c>
      <c r="D53" s="19"/>
      <c r="E53" s="19"/>
      <c r="F53" s="19"/>
      <c r="G53" s="19"/>
      <c r="H53" s="19"/>
      <c r="I53" s="19"/>
      <c r="J53" s="19"/>
    </row>
    <row r="54" spans="1:10" ht="59.1" customHeight="1">
      <c r="A54" s="25" t="s">
        <v>13</v>
      </c>
      <c r="B54" s="25"/>
      <c r="C54" s="32" t="e" cm="1">
        <f t="array" ref="C54">SUM((C23+C49+C51:C53)/45)</f>
        <v>#REF!</v>
      </c>
      <c r="D54" s="18"/>
      <c r="E54" s="18"/>
      <c r="F54" s="18"/>
      <c r="G54" s="18"/>
      <c r="H54" s="18"/>
      <c r="I54" s="18"/>
      <c r="J54" s="18"/>
    </row>
  </sheetData>
  <sheetProtection algorithmName="SHA-512" hashValue="myQ5VFI32kATxCm3Wo0/D6lFOsFqAfZDjd3qMnhQF6Lfk+i37EAOzcv+NG9EM3uMKkaruXav8My4m9VS+JiLQg==" saltValue="UmaZi0tj9PIiAAcxeWBKBw==" spinCount="100000" sheet="1" objects="1" scenarios="1" selectLockedCells="1" selectUnlockedCells="1"/>
  <mergeCells count="26">
    <mergeCell ref="O20:P20"/>
    <mergeCell ref="O21:P21"/>
    <mergeCell ref="F34:H34"/>
    <mergeCell ref="F35:H35"/>
    <mergeCell ref="A28:H28"/>
    <mergeCell ref="C20:I20"/>
    <mergeCell ref="A25:I25"/>
    <mergeCell ref="F27:H27"/>
    <mergeCell ref="F29:H29"/>
    <mergeCell ref="F30:H30"/>
    <mergeCell ref="F31:H31"/>
    <mergeCell ref="F32:H32"/>
    <mergeCell ref="F33:H33"/>
    <mergeCell ref="A2:K2"/>
    <mergeCell ref="A26:H26"/>
    <mergeCell ref="C45:I45"/>
    <mergeCell ref="C44:I44"/>
    <mergeCell ref="F36:H36"/>
    <mergeCell ref="F37:H37"/>
    <mergeCell ref="F38:H38"/>
    <mergeCell ref="F39:H39"/>
    <mergeCell ref="F40:H40"/>
    <mergeCell ref="F41:H41"/>
    <mergeCell ref="F43:H43"/>
    <mergeCell ref="F42:H42"/>
    <mergeCell ref="A4:I4"/>
  </mergeCells>
  <dataValidations count="6">
    <dataValidation type="list" allowBlank="1" showInputMessage="1" showErrorMessage="1" sqref="D29:E43 C53">
      <formula1>"0, 4"</formula1>
    </dataValidation>
    <dataValidation type="list" allowBlank="1" showInputMessage="1" showErrorMessage="1" sqref="F29:F43 G29:H30 G32:H43">
      <formula1>"0, 1, 2, 3, 4, 5, 6"</formula1>
    </dataValidation>
    <dataValidation type="list" allowBlank="1" showInputMessage="1" showErrorMessage="1" sqref="G5:G19">
      <formula1>"0, 2, 3"</formula1>
    </dataValidation>
    <dataValidation type="list" allowBlank="1" showInputMessage="1" showErrorMessage="1" sqref="C51">
      <formula1>"0, 1, 2"</formula1>
    </dataValidation>
    <dataValidation type="list" allowBlank="1" showInputMessage="1" showErrorMessage="1" sqref="C52">
      <formula1>"0, 1, 2, 3"</formula1>
    </dataValidation>
    <dataValidation type="list" allowBlank="1" showInputMessage="1" showErrorMessage="1" sqref="D5:D19 C29:C43">
      <formula1>"Yes, No"</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Dataset</vt:lpstr>
      <vt:lpstr>Scoring Instructions (FCSA) </vt:lpstr>
      <vt:lpstr>Scores Input (FCSA)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Weaam Ali</cp:lastModifiedBy>
  <dcterms:created xsi:type="dcterms:W3CDTF">2020-02-17T22:51:12Z</dcterms:created>
  <dcterms:modified xsi:type="dcterms:W3CDTF">2020-09-23T07:42:46Z</dcterms:modified>
</cp:coreProperties>
</file>