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a.alsayari\Desktop\"/>
    </mc:Choice>
  </mc:AlternateContent>
  <bookViews>
    <workbookView xWindow="0" yWindow="0" windowWidth="15525" windowHeight="7635" activeTab="4"/>
  </bookViews>
  <sheets>
    <sheet name="CB Assests" sheetId="1" r:id="rId1"/>
    <sheet name="CB Liabilities" sheetId="2" r:id="rId2"/>
    <sheet name="CB FGN Assets" sheetId="6" r:id="rId3"/>
    <sheet name="UAE Monetary Base" sheetId="8" r:id="rId4"/>
    <sheet name="UAE Monetary Aggregates" sheetId="10" r:id="rId5"/>
  </sheets>
  <calcPr calcId="152511"/>
</workbook>
</file>

<file path=xl/calcChain.xml><?xml version="1.0" encoding="utf-8"?>
<calcChain xmlns="http://schemas.openxmlformats.org/spreadsheetml/2006/main">
  <c r="D59" i="10" l="1"/>
  <c r="F59" i="10" s="1"/>
  <c r="H59" i="10" s="1"/>
  <c r="J59" i="10" s="1"/>
  <c r="B60" i="8" l="1"/>
  <c r="E59" i="6"/>
  <c r="G60" i="2"/>
  <c r="G60" i="1"/>
  <c r="G59" i="1" l="1"/>
  <c r="G59" i="2"/>
  <c r="E58" i="6"/>
  <c r="B59" i="8"/>
  <c r="D58" i="10"/>
  <c r="F58" i="10" s="1"/>
  <c r="H58" i="10" s="1"/>
  <c r="J58" i="10" s="1"/>
  <c r="D57" i="10" l="1"/>
  <c r="F57" i="10" s="1"/>
  <c r="H57" i="10" s="1"/>
  <c r="J57" i="10" s="1"/>
  <c r="B58" i="8" l="1"/>
  <c r="E57" i="6"/>
  <c r="G58" i="2"/>
  <c r="G58" i="1"/>
  <c r="B42" i="8" l="1"/>
  <c r="G56" i="2" l="1"/>
  <c r="G55" i="1" l="1"/>
  <c r="G55" i="2"/>
  <c r="E54" i="6"/>
  <c r="B55" i="8" l="1"/>
  <c r="D54" i="10" l="1"/>
  <c r="F54" i="10" s="1"/>
  <c r="H54" i="10" s="1"/>
  <c r="J54" i="10" s="1"/>
  <c r="E53" i="6" l="1"/>
  <c r="G54" i="2" l="1"/>
  <c r="G54" i="1"/>
  <c r="B54" i="8" l="1"/>
  <c r="D53" i="10" l="1"/>
  <c r="F53" i="10" s="1"/>
  <c r="H53" i="10" s="1"/>
  <c r="J53" i="10" s="1"/>
  <c r="G53" i="1" l="1"/>
  <c r="G53" i="2"/>
  <c r="E52" i="6"/>
  <c r="B53" i="8"/>
  <c r="D52" i="10"/>
  <c r="F52" i="10" s="1"/>
  <c r="H52" i="10" s="1"/>
  <c r="J52" i="10" s="1"/>
  <c r="G52" i="2" l="1"/>
  <c r="G52" i="1"/>
  <c r="E51" i="6"/>
  <c r="B52" i="8"/>
  <c r="D51" i="10" l="1"/>
  <c r="F51" i="10" s="1"/>
  <c r="H51" i="10" s="1"/>
  <c r="J51" i="10" s="1"/>
  <c r="B56" i="8" l="1"/>
  <c r="E55" i="6"/>
  <c r="G56" i="1"/>
  <c r="D55" i="10"/>
  <c r="F55" i="10" s="1"/>
  <c r="H55" i="10" s="1"/>
  <c r="J55" i="10" s="1"/>
  <c r="D50" i="10" l="1"/>
  <c r="F50" i="10" s="1"/>
  <c r="H50" i="10" s="1"/>
  <c r="J50" i="10" s="1"/>
  <c r="B51" i="8"/>
  <c r="E50" i="6" l="1"/>
  <c r="G51" i="2"/>
  <c r="G51" i="1"/>
  <c r="D49" i="10" l="1"/>
  <c r="F49" i="10" s="1"/>
  <c r="H49" i="10" s="1"/>
  <c r="J49" i="10" s="1"/>
  <c r="B50" i="8"/>
  <c r="E49" i="6"/>
  <c r="G50" i="2"/>
  <c r="G50" i="1"/>
  <c r="D48" i="10" l="1"/>
  <c r="F48" i="10" s="1"/>
  <c r="H48" i="10" s="1"/>
  <c r="J48" i="10" s="1"/>
  <c r="B49" i="8"/>
  <c r="E48" i="6" l="1"/>
  <c r="G45" i="2"/>
  <c r="G46" i="2"/>
  <c r="G47" i="2"/>
  <c r="G48" i="2"/>
  <c r="G32" i="1"/>
  <c r="G33" i="1"/>
  <c r="G34" i="1"/>
  <c r="G35" i="1"/>
  <c r="G36" i="1"/>
  <c r="G49" i="1"/>
  <c r="G45" i="1"/>
  <c r="G46" i="1"/>
  <c r="G47" i="1"/>
  <c r="G48" i="1"/>
  <c r="G43" i="1"/>
  <c r="G42" i="1"/>
  <c r="G41" i="1"/>
  <c r="G40" i="1"/>
  <c r="G39" i="1"/>
  <c r="D47" i="10" l="1"/>
  <c r="F47" i="10" s="1"/>
  <c r="H47" i="10" s="1"/>
  <c r="J47" i="10" s="1"/>
  <c r="B48" i="8"/>
  <c r="E47" i="6" l="1"/>
  <c r="B34" i="8" l="1"/>
  <c r="B33" i="8"/>
  <c r="D46" i="10" l="1"/>
  <c r="F46" i="10" s="1"/>
  <c r="H46" i="10" s="1"/>
  <c r="J46" i="10" s="1"/>
  <c r="D45" i="10"/>
  <c r="F45" i="10" s="1"/>
  <c r="H45" i="10" s="1"/>
  <c r="J45" i="10" s="1"/>
  <c r="D44" i="10"/>
  <c r="F44" i="10" s="1"/>
  <c r="H44" i="10" s="1"/>
  <c r="J44" i="10" s="1"/>
  <c r="D42" i="10"/>
  <c r="F42" i="10" s="1"/>
  <c r="H42" i="10" s="1"/>
  <c r="J42" i="10" s="1"/>
  <c r="D41" i="10"/>
  <c r="F41" i="10" s="1"/>
  <c r="H41" i="10" s="1"/>
  <c r="J41" i="10" s="1"/>
  <c r="D40" i="10"/>
  <c r="F40" i="10" s="1"/>
  <c r="H40" i="10" s="1"/>
  <c r="J40" i="10" s="1"/>
  <c r="D39" i="10"/>
  <c r="F39" i="10" s="1"/>
  <c r="H39" i="10" s="1"/>
  <c r="J39" i="10" s="1"/>
  <c r="D38" i="10"/>
  <c r="F38" i="10" s="1"/>
  <c r="H38" i="10" s="1"/>
  <c r="J38" i="10" s="1"/>
  <c r="D37" i="10"/>
  <c r="F37" i="10" s="1"/>
  <c r="H37" i="10" s="1"/>
  <c r="J37" i="10" s="1"/>
  <c r="F36" i="10"/>
  <c r="H36" i="10" s="1"/>
  <c r="J36" i="10" s="1"/>
  <c r="D35" i="10"/>
  <c r="F35" i="10" s="1"/>
  <c r="H35" i="10" s="1"/>
  <c r="J35" i="10" s="1"/>
  <c r="D34" i="10"/>
  <c r="F34" i="10" s="1"/>
  <c r="H34" i="10" s="1"/>
  <c r="J34" i="10" s="1"/>
  <c r="D33" i="10"/>
  <c r="F33" i="10" s="1"/>
  <c r="H33" i="10" s="1"/>
  <c r="J33" i="10" s="1"/>
  <c r="D32" i="10"/>
  <c r="F32" i="10" s="1"/>
  <c r="H32" i="10" s="1"/>
  <c r="J32" i="10" s="1"/>
  <c r="D31" i="10"/>
  <c r="F31" i="10" s="1"/>
  <c r="H31" i="10" s="1"/>
  <c r="J31" i="10" s="1"/>
  <c r="D29" i="10"/>
  <c r="F29" i="10" s="1"/>
  <c r="H29" i="10" s="1"/>
  <c r="J29" i="10" s="1"/>
  <c r="D28" i="10"/>
  <c r="F28" i="10" s="1"/>
  <c r="H28" i="10" s="1"/>
  <c r="J28" i="10" s="1"/>
  <c r="D27" i="10"/>
  <c r="F27" i="10" s="1"/>
  <c r="H27" i="10" s="1"/>
  <c r="J27" i="10" s="1"/>
  <c r="D26" i="10"/>
  <c r="F26" i="10" s="1"/>
  <c r="H26" i="10" s="1"/>
  <c r="J26" i="10" s="1"/>
  <c r="D25" i="10"/>
  <c r="F25" i="10" s="1"/>
  <c r="H25" i="10" s="1"/>
  <c r="J25" i="10" s="1"/>
  <c r="D24" i="10"/>
  <c r="F24" i="10" s="1"/>
  <c r="H24" i="10" s="1"/>
  <c r="J24" i="10" s="1"/>
  <c r="D23" i="10"/>
  <c r="F23" i="10" s="1"/>
  <c r="H23" i="10" s="1"/>
  <c r="J23" i="10" s="1"/>
  <c r="D22" i="10"/>
  <c r="F22" i="10" s="1"/>
  <c r="H22" i="10" s="1"/>
  <c r="J22" i="10" s="1"/>
  <c r="D21" i="10"/>
  <c r="F21" i="10" s="1"/>
  <c r="H21" i="10" s="1"/>
  <c r="J21" i="10" s="1"/>
  <c r="D20" i="10"/>
  <c r="F20" i="10" s="1"/>
  <c r="H20" i="10" s="1"/>
  <c r="J20" i="10" s="1"/>
  <c r="D19" i="10"/>
  <c r="F19" i="10" s="1"/>
  <c r="H19" i="10" s="1"/>
  <c r="J19" i="10" s="1"/>
  <c r="D18" i="10"/>
  <c r="F18" i="10" s="1"/>
  <c r="H18" i="10" s="1"/>
  <c r="J18" i="10" s="1"/>
  <c r="D16" i="10"/>
  <c r="F16" i="10" s="1"/>
  <c r="H16" i="10" s="1"/>
  <c r="J16" i="10" s="1"/>
  <c r="D15" i="10"/>
  <c r="F15" i="10" s="1"/>
  <c r="H15" i="10" s="1"/>
  <c r="J15" i="10" s="1"/>
  <c r="D14" i="10"/>
  <c r="F14" i="10" s="1"/>
  <c r="H14" i="10" s="1"/>
  <c r="J14" i="10" s="1"/>
  <c r="D13" i="10"/>
  <c r="F13" i="10" s="1"/>
  <c r="H13" i="10" s="1"/>
  <c r="J13" i="10" s="1"/>
  <c r="D12" i="10"/>
  <c r="F12" i="10" s="1"/>
  <c r="H12" i="10" s="1"/>
  <c r="J12" i="10" s="1"/>
  <c r="D11" i="10"/>
  <c r="F11" i="10" s="1"/>
  <c r="H11" i="10" s="1"/>
  <c r="J11" i="10" s="1"/>
  <c r="D10" i="10"/>
  <c r="F10" i="10" s="1"/>
  <c r="H10" i="10" s="1"/>
  <c r="J10" i="10" s="1"/>
  <c r="D9" i="10"/>
  <c r="F9" i="10" s="1"/>
  <c r="H9" i="10" s="1"/>
  <c r="J9" i="10" s="1"/>
  <c r="D8" i="10"/>
  <c r="F8" i="10" s="1"/>
  <c r="H8" i="10" s="1"/>
  <c r="J8" i="10" s="1"/>
  <c r="D7" i="10"/>
  <c r="F7" i="10" s="1"/>
  <c r="H7" i="10" s="1"/>
  <c r="J7" i="10" s="1"/>
  <c r="D6" i="10"/>
  <c r="F6" i="10" s="1"/>
  <c r="H6" i="10" s="1"/>
  <c r="J6" i="10" s="1"/>
  <c r="D5" i="10"/>
  <c r="F5" i="10" s="1"/>
  <c r="H5" i="10" s="1"/>
  <c r="J5" i="10" s="1"/>
  <c r="B47" i="8" l="1"/>
  <c r="E46" i="6" l="1"/>
  <c r="E42" i="6"/>
  <c r="E32" i="6"/>
  <c r="E33" i="6"/>
  <c r="E34" i="6"/>
  <c r="E35" i="6"/>
  <c r="E36" i="6"/>
  <c r="E37" i="6"/>
  <c r="E38" i="6"/>
  <c r="E39" i="6"/>
  <c r="E40" i="6"/>
  <c r="E41" i="6"/>
  <c r="E45" i="6"/>
  <c r="E44" i="6"/>
  <c r="E6" i="6" l="1"/>
  <c r="E7" i="6"/>
  <c r="E8" i="6"/>
  <c r="E9" i="6"/>
  <c r="E10" i="6"/>
  <c r="E11" i="6"/>
  <c r="E12" i="6"/>
  <c r="E13" i="6"/>
  <c r="E14" i="6"/>
  <c r="E15" i="6"/>
  <c r="E16" i="6"/>
  <c r="E5" i="6"/>
  <c r="B46" i="8" l="1"/>
  <c r="B45" i="8" l="1"/>
  <c r="B43" i="8" l="1"/>
  <c r="B41" i="8" l="1"/>
  <c r="B40" i="8" l="1"/>
  <c r="B39" i="8" l="1"/>
  <c r="G37" i="1" l="1"/>
  <c r="G37" i="2"/>
  <c r="B37" i="8" l="1"/>
  <c r="B38" i="8" l="1"/>
  <c r="E31" i="6"/>
  <c r="E29" i="6"/>
  <c r="E28" i="6"/>
  <c r="E27" i="6"/>
  <c r="E26" i="6"/>
  <c r="E25" i="6"/>
  <c r="E24" i="6"/>
  <c r="E23" i="6"/>
  <c r="E22" i="6"/>
  <c r="E21" i="6"/>
  <c r="E20" i="6"/>
  <c r="E19" i="6"/>
  <c r="E18" i="6"/>
  <c r="G38" i="2"/>
  <c r="G38" i="1"/>
  <c r="B36" i="8" l="1"/>
  <c r="B35" i="8" l="1"/>
  <c r="B32" i="8" l="1"/>
  <c r="B28" i="8"/>
  <c r="B29" i="8"/>
  <c r="B30" i="8"/>
  <c r="B27" i="8" l="1"/>
  <c r="B26" i="8"/>
  <c r="B25" i="8"/>
  <c r="B24" i="8"/>
  <c r="B23" i="8"/>
  <c r="B22" i="8"/>
  <c r="B21" i="8"/>
  <c r="B20" i="8"/>
  <c r="B19" i="8"/>
  <c r="B17" i="8"/>
  <c r="B16" i="8"/>
  <c r="B15" i="8"/>
  <c r="B14" i="8"/>
  <c r="B13" i="8"/>
  <c r="B12" i="8"/>
  <c r="B11" i="8"/>
  <c r="B10" i="8"/>
  <c r="B9" i="8"/>
  <c r="B8" i="8"/>
  <c r="B7" i="8"/>
  <c r="B6" i="8"/>
  <c r="E24" i="2" l="1"/>
  <c r="F9" i="2"/>
  <c r="F8" i="2"/>
  <c r="F7" i="2"/>
  <c r="F6" i="2"/>
  <c r="F9" i="1" l="1"/>
  <c r="F8" i="1"/>
  <c r="F7" i="1"/>
  <c r="F6" i="1"/>
</calcChain>
</file>

<file path=xl/sharedStrings.xml><?xml version="1.0" encoding="utf-8"?>
<sst xmlns="http://schemas.openxmlformats.org/spreadsheetml/2006/main" count="314" uniqueCount="79">
  <si>
    <t xml:space="preserve">  - Assets - </t>
  </si>
  <si>
    <t>(End of period, billions of Dirhams)</t>
  </si>
  <si>
    <t>Period</t>
  </si>
  <si>
    <t>Cash &amp; Bank Balances</t>
  </si>
  <si>
    <t>Deposits</t>
  </si>
  <si>
    <t>Held-To-Maturity Investments</t>
  </si>
  <si>
    <t>Loans &amp; Advances</t>
  </si>
  <si>
    <t>Other Assets</t>
  </si>
  <si>
    <t>Total Assets</t>
  </si>
  <si>
    <t>January</t>
  </si>
  <si>
    <t>February</t>
  </si>
  <si>
    <t>March</t>
  </si>
  <si>
    <t>April</t>
  </si>
  <si>
    <t>May</t>
  </si>
  <si>
    <t>June</t>
  </si>
  <si>
    <t xml:space="preserve">July </t>
  </si>
  <si>
    <t>August</t>
  </si>
  <si>
    <t>September</t>
  </si>
  <si>
    <t>October</t>
  </si>
  <si>
    <t>November</t>
  </si>
  <si>
    <t>December</t>
  </si>
  <si>
    <t>July</t>
  </si>
  <si>
    <t>*  Figures are provisional and subject to revision</t>
  </si>
  <si>
    <t xml:space="preserve">January </t>
  </si>
  <si>
    <t xml:space="preserve">  - Liabilities &amp; Capital - </t>
  </si>
  <si>
    <t>Current &amp; Deposit Accounts</t>
  </si>
  <si>
    <t>Certificates of Deposit</t>
  </si>
  <si>
    <t>Currency Notes &amp; Coins Issued</t>
  </si>
  <si>
    <t>Other Liabilities</t>
  </si>
  <si>
    <t>Capital &amp; Reserves</t>
  </si>
  <si>
    <t>Total Liabilities &amp; Capital</t>
  </si>
  <si>
    <t xml:space="preserve">October </t>
  </si>
  <si>
    <t xml:space="preserve">November </t>
  </si>
  <si>
    <t xml:space="preserve">Held-to-Maturity Foreign Securities  </t>
  </si>
  <si>
    <t xml:space="preserve">August </t>
  </si>
  <si>
    <t>Year</t>
  </si>
  <si>
    <t>Monetary Base</t>
  </si>
  <si>
    <t>Components of Monetary Base</t>
  </si>
  <si>
    <t>Reserve Requirements</t>
  </si>
  <si>
    <t xml:space="preserve">May </t>
  </si>
  <si>
    <t>Monthly Balance Sheet of the Central Bank of United Arab Emirates</t>
  </si>
  <si>
    <t xml:space="preserve">February </t>
  </si>
  <si>
    <t>Currency Issued*</t>
  </si>
  <si>
    <t>Cash at Banks</t>
  </si>
  <si>
    <t xml:space="preserve"> Monetary Deposits</t>
  </si>
  <si>
    <t>Quasi- Monetary Deposits</t>
  </si>
  <si>
    <t>Government Deposits</t>
  </si>
  <si>
    <t>(End of Month, Figures in billions of Dirhams)</t>
  </si>
  <si>
    <t xml:space="preserve">March </t>
  </si>
  <si>
    <t xml:space="preserve">January  </t>
  </si>
  <si>
    <t xml:space="preserve">April </t>
  </si>
  <si>
    <t>**Figures are provisional and subject to revision</t>
  </si>
  <si>
    <t>Currency Issued</t>
  </si>
  <si>
    <t>Total Foreign Assets</t>
  </si>
  <si>
    <t>Currency in Circulation Outside Banks</t>
  </si>
  <si>
    <t>* Currency Issued = Currency in circulation outside banks plus Cash at banks</t>
  </si>
  <si>
    <r>
      <t>M</t>
    </r>
    <r>
      <rPr>
        <b/>
        <vertAlign val="subscript"/>
        <sz val="10"/>
        <color theme="1"/>
        <rFont val="Times New Roman"/>
        <family val="1"/>
      </rPr>
      <t>1</t>
    </r>
    <r>
      <rPr>
        <b/>
        <vertAlign val="superscript"/>
        <sz val="10"/>
        <color theme="1"/>
        <rFont val="Times New Roman"/>
        <family val="1"/>
      </rPr>
      <t>*</t>
    </r>
  </si>
  <si>
    <r>
      <t>M</t>
    </r>
    <r>
      <rPr>
        <b/>
        <vertAlign val="subscript"/>
        <sz val="10"/>
        <rFont val="Times New Roman"/>
        <family val="1"/>
      </rPr>
      <t>2</t>
    </r>
    <r>
      <rPr>
        <b/>
        <vertAlign val="superscript"/>
        <sz val="10"/>
        <rFont val="Times New Roman"/>
        <family val="1"/>
      </rPr>
      <t>*</t>
    </r>
  </si>
  <si>
    <r>
      <t>M</t>
    </r>
    <r>
      <rPr>
        <b/>
        <vertAlign val="subscript"/>
        <sz val="10"/>
        <rFont val="Times New Roman"/>
        <family val="1"/>
      </rPr>
      <t>3</t>
    </r>
    <r>
      <rPr>
        <b/>
        <vertAlign val="superscript"/>
        <sz val="10"/>
        <rFont val="Times New Roman"/>
        <family val="1"/>
      </rPr>
      <t>*</t>
    </r>
  </si>
  <si>
    <t>Current Account Balances &amp; Deposits with Banks Abroad</t>
  </si>
  <si>
    <t>(*) Excludes CBUAE's Reserve Tranche Position (RTP)  &amp; SDR  holdings with the IMF</t>
  </si>
  <si>
    <t xml:space="preserve">Banks &amp; OFCs Current Accounts at  CBUAE </t>
  </si>
  <si>
    <t xml:space="preserve">Certificates of Deposit </t>
  </si>
  <si>
    <r>
      <rPr>
        <b/>
        <sz val="10"/>
        <rFont val="Times New Roman"/>
        <family val="1"/>
      </rPr>
      <t>Monetary Deposits:</t>
    </r>
    <r>
      <rPr>
        <sz val="10"/>
        <rFont val="Times New Roman"/>
        <family val="1"/>
      </rPr>
      <t xml:space="preserve"> all short term deposits on which bank customer can withdraw without prior notice</t>
    </r>
  </si>
  <si>
    <r>
      <rPr>
        <b/>
        <sz val="10"/>
        <rFont val="Times New Roman"/>
        <family val="1"/>
      </rPr>
      <t>Quasi-Monetary Deposits:</t>
    </r>
    <r>
      <rPr>
        <sz val="10"/>
        <rFont val="Times New Roman"/>
        <family val="1"/>
      </rPr>
      <t xml:space="preserve"> Resident Time and Savings Deposits in Dirham +  Resident Deposits in Foreign Currencies</t>
    </r>
  </si>
  <si>
    <r>
      <rPr>
        <b/>
        <sz val="10"/>
        <rFont val="Times New Roman"/>
        <family val="1"/>
      </rPr>
      <t>*M</t>
    </r>
    <r>
      <rPr>
        <b/>
        <vertAlign val="subscript"/>
        <sz val="10"/>
        <rFont val="Times New Roman"/>
        <family val="1"/>
      </rPr>
      <t>1</t>
    </r>
    <r>
      <rPr>
        <sz val="10"/>
        <rFont val="Times New Roman"/>
        <family val="1"/>
      </rPr>
      <t xml:space="preserve"> =  Currency in Circulation Outside Banks (Currency Issued - Cash at banks) +  Monetary Deposits</t>
    </r>
  </si>
  <si>
    <r>
      <rPr>
        <b/>
        <sz val="10"/>
        <rFont val="Times New Roman"/>
        <family val="1"/>
      </rPr>
      <t>*M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=  M</t>
    </r>
    <r>
      <rPr>
        <vertAlign val="subscript"/>
        <sz val="10"/>
        <rFont val="Times New Roman"/>
        <family val="1"/>
      </rPr>
      <t>1</t>
    </r>
    <r>
      <rPr>
        <sz val="10"/>
        <rFont val="Times New Roman"/>
        <family val="1"/>
      </rPr>
      <t xml:space="preserve"> + Quasi-Monetary Deposits</t>
    </r>
  </si>
  <si>
    <r>
      <rPr>
        <b/>
        <sz val="10"/>
        <color theme="1"/>
        <rFont val="Times New Roman"/>
        <family val="1"/>
      </rPr>
      <t>*M</t>
    </r>
    <r>
      <rPr>
        <b/>
        <vertAlign val="subscript"/>
        <sz val="10"/>
        <color theme="1"/>
        <rFont val="Times New Roman"/>
        <family val="1"/>
      </rPr>
      <t>3</t>
    </r>
    <r>
      <rPr>
        <sz val="10"/>
        <color theme="1"/>
        <rFont val="Times New Roman"/>
        <family val="1"/>
      </rPr>
      <t xml:space="preserve"> =  M</t>
    </r>
    <r>
      <rPr>
        <vertAlign val="subscript"/>
        <sz val="10"/>
        <color theme="1"/>
        <rFont val="Times New Roman"/>
        <family val="1"/>
      </rPr>
      <t>2</t>
    </r>
    <r>
      <rPr>
        <sz val="10"/>
        <color theme="1"/>
        <rFont val="Times New Roman"/>
        <family val="1"/>
      </rPr>
      <t xml:space="preserve"> + Government Deposits</t>
    </r>
  </si>
  <si>
    <t xml:space="preserve">Other Foreign Assets </t>
  </si>
  <si>
    <t>(**) Figures are provisional and subject to revision</t>
  </si>
  <si>
    <r>
      <t>Central Bank Foreign Assets (Monthly)</t>
    </r>
    <r>
      <rPr>
        <b/>
        <sz val="12"/>
        <rFont val="Times New Roman"/>
        <family val="1"/>
      </rPr>
      <t xml:space="preserve">* </t>
    </r>
  </si>
  <si>
    <t>UAE Monetary Base (Monthly)</t>
  </si>
  <si>
    <t xml:space="preserve">December </t>
  </si>
  <si>
    <t xml:space="preserve">UAE Monetary Aggregates (Monthly) </t>
  </si>
  <si>
    <t>December*</t>
  </si>
  <si>
    <t>December**</t>
  </si>
  <si>
    <t>March*</t>
  </si>
  <si>
    <t>March**</t>
  </si>
  <si>
    <t>** Estimates, subject to revision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</si>
</sst>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"/>
    <numFmt numFmtId="165" formatCode="#,##0.0"/>
    <numFmt numFmtId="166" formatCode="_(* #,##0_);_(* \(#,##0\);_(* &quot;-&quot;??_);_(@_)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Arial"/>
      <family val="2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Times New Roman"/>
      <family val="1"/>
    </font>
    <font>
      <sz val="16"/>
      <name val="Arial"/>
      <family val="2"/>
    </font>
    <font>
      <sz val="10"/>
      <color rgb="FFFF0000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vertAlign val="subscript"/>
      <sz val="10"/>
      <name val="Times New Roman"/>
      <family val="1"/>
    </font>
    <font>
      <vertAlign val="subscript"/>
      <sz val="10"/>
      <color theme="1"/>
      <name val="Times New Roman"/>
      <family val="1"/>
    </font>
    <font>
      <b/>
      <vertAlign val="subscript"/>
      <sz val="10"/>
      <color theme="1"/>
      <name val="Times New Roman"/>
      <family val="1"/>
    </font>
    <font>
      <b/>
      <vertAlign val="subscript"/>
      <sz val="10"/>
      <name val="Times New Roman"/>
      <family val="1"/>
    </font>
    <font>
      <b/>
      <vertAlign val="superscript"/>
      <sz val="10"/>
      <name val="Times New Roman"/>
      <family val="1"/>
    </font>
    <font>
      <b/>
      <vertAlign val="superscript"/>
      <sz val="10"/>
      <color theme="1"/>
      <name val="Times New Roman"/>
      <family val="1"/>
    </font>
    <font>
      <sz val="11"/>
      <name val="Times New Roman"/>
      <family val="1"/>
    </font>
    <font>
      <sz val="10"/>
      <color rgb="FF0000FF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9">
    <xf numFmtId="0" fontId="0" fillId="0" borderId="0"/>
    <xf numFmtId="0" fontId="1" fillId="0" borderId="0">
      <alignment horizontal="left" wrapText="1"/>
    </xf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>
      <alignment horizontal="left" wrapText="1"/>
    </xf>
    <xf numFmtId="0" fontId="7" fillId="0" borderId="0"/>
    <xf numFmtId="0" fontId="1" fillId="0" borderId="0"/>
    <xf numFmtId="43" fontId="7" fillId="0" borderId="0" applyFont="0" applyFill="0" applyBorder="0" applyAlignment="0" applyProtection="0"/>
  </cellStyleXfs>
  <cellXfs count="210">
    <xf numFmtId="0" fontId="0" fillId="0" borderId="0" xfId="0"/>
    <xf numFmtId="0" fontId="0" fillId="0" borderId="0" xfId="0" applyFill="1"/>
    <xf numFmtId="0" fontId="11" fillId="0" borderId="1" xfId="1" applyFont="1" applyFill="1" applyBorder="1" applyAlignment="1">
      <alignment horizontal="center" vertical="center"/>
    </xf>
    <xf numFmtId="4" fontId="13" fillId="0" borderId="9" xfId="1" applyNumberFormat="1" applyFont="1" applyFill="1" applyBorder="1" applyAlignment="1">
      <alignment horizontal="right"/>
    </xf>
    <xf numFmtId="0" fontId="13" fillId="0" borderId="10" xfId="1" applyFont="1" applyFill="1" applyBorder="1" applyAlignment="1">
      <alignment horizontal="left" indent="2"/>
    </xf>
    <xf numFmtId="4" fontId="13" fillId="0" borderId="10" xfId="1" applyNumberFormat="1" applyFont="1" applyFill="1" applyBorder="1" applyAlignment="1">
      <alignment horizontal="right"/>
    </xf>
    <xf numFmtId="0" fontId="13" fillId="0" borderId="11" xfId="1" applyFont="1" applyFill="1" applyBorder="1" applyAlignment="1">
      <alignment horizontal="left" indent="2"/>
    </xf>
    <xf numFmtId="4" fontId="13" fillId="0" borderId="11" xfId="1" applyNumberFormat="1" applyFont="1" applyFill="1" applyBorder="1" applyAlignment="1">
      <alignment horizontal="right"/>
    </xf>
    <xf numFmtId="0" fontId="11" fillId="0" borderId="1" xfId="1" applyFont="1" applyFill="1" applyBorder="1" applyAlignment="1">
      <alignment horizontal="center" vertical="center" wrapText="1"/>
    </xf>
    <xf numFmtId="0" fontId="13" fillId="0" borderId="10" xfId="1" applyFont="1" applyFill="1" applyBorder="1" applyAlignment="1">
      <alignment horizontal="left" vertical="center" indent="2"/>
    </xf>
    <xf numFmtId="2" fontId="13" fillId="0" borderId="9" xfId="1" applyNumberFormat="1" applyFont="1" applyFill="1" applyBorder="1" applyAlignment="1">
      <alignment horizontal="right"/>
    </xf>
    <xf numFmtId="0" fontId="13" fillId="0" borderId="10" xfId="1" applyFont="1" applyFill="1" applyBorder="1" applyAlignment="1">
      <alignment horizontal="left" indent="3"/>
    </xf>
    <xf numFmtId="2" fontId="13" fillId="0" borderId="10" xfId="1" applyNumberFormat="1" applyFont="1" applyFill="1" applyBorder="1" applyAlignment="1">
      <alignment horizontal="right"/>
    </xf>
    <xf numFmtId="0" fontId="13" fillId="0" borderId="11" xfId="1" applyFont="1" applyFill="1" applyBorder="1" applyAlignment="1">
      <alignment horizontal="left" indent="3"/>
    </xf>
    <xf numFmtId="2" fontId="13" fillId="0" borderId="11" xfId="1" applyNumberFormat="1" applyFont="1" applyFill="1" applyBorder="1" applyAlignment="1">
      <alignment horizontal="right"/>
    </xf>
    <xf numFmtId="0" fontId="13" fillId="0" borderId="0" xfId="1" applyFont="1" applyFill="1" applyAlignment="1"/>
    <xf numFmtId="0" fontId="11" fillId="0" borderId="6" xfId="1" applyFont="1" applyBorder="1" applyAlignment="1">
      <alignment horizontal="center" vertical="center" wrapText="1"/>
    </xf>
    <xf numFmtId="0" fontId="11" fillId="0" borderId="9" xfId="1" applyFont="1" applyBorder="1" applyAlignment="1">
      <alignment horizontal="left"/>
    </xf>
    <xf numFmtId="164" fontId="13" fillId="0" borderId="9" xfId="1" applyNumberFormat="1" applyFont="1" applyBorder="1" applyAlignment="1"/>
    <xf numFmtId="0" fontId="13" fillId="0" borderId="10" xfId="1" applyFont="1" applyBorder="1" applyAlignment="1">
      <alignment horizontal="left" indent="2"/>
    </xf>
    <xf numFmtId="164" fontId="13" fillId="0" borderId="10" xfId="1" applyNumberFormat="1" applyFont="1" applyBorder="1" applyAlignment="1"/>
    <xf numFmtId="0" fontId="13" fillId="0" borderId="11" xfId="1" applyFont="1" applyBorder="1" applyAlignment="1">
      <alignment horizontal="left" indent="2"/>
    </xf>
    <xf numFmtId="164" fontId="13" fillId="0" borderId="11" xfId="1" applyNumberFormat="1" applyFont="1" applyBorder="1" applyAlignment="1"/>
    <xf numFmtId="164" fontId="13" fillId="0" borderId="11" xfId="1" applyNumberFormat="1" applyFont="1" applyFill="1" applyBorder="1" applyAlignment="1"/>
    <xf numFmtId="164" fontId="15" fillId="0" borderId="9" xfId="1" applyNumberFormat="1" applyFont="1" applyBorder="1" applyAlignment="1"/>
    <xf numFmtId="164" fontId="13" fillId="0" borderId="9" xfId="1" applyNumberFormat="1" applyFont="1" applyFill="1" applyBorder="1" applyAlignment="1"/>
    <xf numFmtId="0" fontId="16" fillId="0" borderId="0" xfId="0" applyFont="1"/>
    <xf numFmtId="0" fontId="11" fillId="0" borderId="9" xfId="1" applyFont="1" applyFill="1" applyBorder="1" applyAlignment="1">
      <alignment horizontal="left" vertical="center"/>
    </xf>
    <xf numFmtId="0" fontId="13" fillId="0" borderId="14" xfId="1" applyFont="1" applyFill="1" applyBorder="1" applyAlignment="1">
      <alignment horizontal="left" vertical="center" indent="2"/>
    </xf>
    <xf numFmtId="164" fontId="13" fillId="0" borderId="14" xfId="1" applyNumberFormat="1" applyFont="1" applyBorder="1" applyAlignment="1"/>
    <xf numFmtId="164" fontId="13" fillId="0" borderId="0" xfId="1" applyNumberFormat="1" applyFont="1" applyBorder="1" applyAlignment="1"/>
    <xf numFmtId="164" fontId="13" fillId="0" borderId="0" xfId="1" applyNumberFormat="1" applyFont="1" applyFill="1" applyBorder="1" applyAlignment="1">
      <alignment wrapText="1"/>
    </xf>
    <xf numFmtId="164" fontId="13" fillId="0" borderId="0" xfId="1" applyNumberFormat="1" applyFont="1" applyFill="1" applyBorder="1" applyAlignment="1"/>
    <xf numFmtId="0" fontId="11" fillId="0" borderId="9" xfId="1" applyFont="1" applyFill="1" applyBorder="1" applyAlignment="1">
      <alignment horizontal="left"/>
    </xf>
    <xf numFmtId="0" fontId="13" fillId="0" borderId="0" xfId="5" applyFont="1" applyAlignment="1">
      <alignment horizontal="left" vertical="center"/>
    </xf>
    <xf numFmtId="0" fontId="11" fillId="0" borderId="0" xfId="5" applyFont="1" applyAlignment="1">
      <alignment horizontal="left" vertical="center"/>
    </xf>
    <xf numFmtId="0" fontId="11" fillId="0" borderId="0" xfId="5" applyFont="1" applyAlignment="1">
      <alignment vertical="center"/>
    </xf>
    <xf numFmtId="0" fontId="0" fillId="0" borderId="0" xfId="0" applyAlignment="1"/>
    <xf numFmtId="0" fontId="13" fillId="3" borderId="0" xfId="5" applyFont="1" applyFill="1" applyAlignment="1">
      <alignment vertical="center"/>
    </xf>
    <xf numFmtId="0" fontId="18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8" fillId="0" borderId="10" xfId="0" applyFont="1" applyBorder="1" applyAlignment="1">
      <alignment horizontal="left" indent="1"/>
    </xf>
    <xf numFmtId="165" fontId="20" fillId="0" borderId="10" xfId="0" applyNumberFormat="1" applyFont="1" applyBorder="1"/>
    <xf numFmtId="0" fontId="17" fillId="0" borderId="1" xfId="0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165" fontId="20" fillId="2" borderId="10" xfId="0" applyNumberFormat="1" applyFont="1" applyFill="1" applyBorder="1"/>
    <xf numFmtId="165" fontId="20" fillId="2" borderId="11" xfId="0" applyNumberFormat="1" applyFont="1" applyFill="1" applyBorder="1"/>
    <xf numFmtId="165" fontId="20" fillId="0" borderId="11" xfId="0" applyNumberFormat="1" applyFont="1" applyBorder="1"/>
    <xf numFmtId="0" fontId="11" fillId="2" borderId="1" xfId="1" applyFont="1" applyFill="1" applyBorder="1" applyAlignment="1">
      <alignment horizontal="center" vertical="center" readingOrder="1"/>
    </xf>
    <xf numFmtId="0" fontId="9" fillId="0" borderId="9" xfId="0" applyFont="1" applyBorder="1" applyAlignment="1">
      <alignment horizontal="left"/>
    </xf>
    <xf numFmtId="0" fontId="8" fillId="0" borderId="11" xfId="0" applyFont="1" applyBorder="1" applyAlignment="1">
      <alignment horizontal="left" indent="1"/>
    </xf>
    <xf numFmtId="165" fontId="19" fillId="0" borderId="9" xfId="0" applyNumberFormat="1" applyFont="1" applyBorder="1"/>
    <xf numFmtId="165" fontId="20" fillId="0" borderId="9" xfId="0" applyNumberFormat="1" applyFont="1" applyBorder="1"/>
    <xf numFmtId="165" fontId="20" fillId="2" borderId="9" xfId="0" applyNumberFormat="1" applyFont="1" applyFill="1" applyBorder="1"/>
    <xf numFmtId="4" fontId="13" fillId="0" borderId="14" xfId="1" applyNumberFormat="1" applyFont="1" applyFill="1" applyBorder="1" applyAlignment="1">
      <alignment horizontal="right"/>
    </xf>
    <xf numFmtId="0" fontId="13" fillId="0" borderId="14" xfId="1" applyFont="1" applyFill="1" applyBorder="1" applyAlignment="1">
      <alignment horizontal="left" indent="3"/>
    </xf>
    <xf numFmtId="2" fontId="13" fillId="0" borderId="14" xfId="1" applyNumberFormat="1" applyFont="1" applyFill="1" applyBorder="1" applyAlignment="1">
      <alignment horizontal="right"/>
    </xf>
    <xf numFmtId="0" fontId="8" fillId="0" borderId="14" xfId="0" applyFont="1" applyBorder="1" applyAlignment="1">
      <alignment horizontal="left" indent="1"/>
    </xf>
    <xf numFmtId="165" fontId="20" fillId="0" borderId="14" xfId="0" applyNumberFormat="1" applyFont="1" applyBorder="1"/>
    <xf numFmtId="164" fontId="13" fillId="0" borderId="10" xfId="1" applyNumberFormat="1" applyFont="1" applyFill="1" applyBorder="1" applyAlignment="1"/>
    <xf numFmtId="165" fontId="0" fillId="0" borderId="0" xfId="0" applyNumberFormat="1"/>
    <xf numFmtId="0" fontId="8" fillId="0" borderId="10" xfId="0" applyFont="1" applyFill="1" applyBorder="1" applyAlignment="1">
      <alignment horizontal="left" indent="1"/>
    </xf>
    <xf numFmtId="165" fontId="27" fillId="0" borderId="10" xfId="0" applyNumberFormat="1" applyFont="1" applyFill="1" applyBorder="1" applyAlignment="1">
      <alignment horizontal="right"/>
    </xf>
    <xf numFmtId="165" fontId="20" fillId="0" borderId="10" xfId="0" applyNumberFormat="1" applyFont="1" applyFill="1" applyBorder="1"/>
    <xf numFmtId="164" fontId="13" fillId="0" borderId="10" xfId="1" applyNumberFormat="1" applyFont="1" applyFill="1" applyBorder="1" applyAlignment="1">
      <alignment horizontal="right" vertical="center" wrapText="1"/>
    </xf>
    <xf numFmtId="0" fontId="13" fillId="0" borderId="0" xfId="1" applyFont="1" applyFill="1" applyBorder="1" applyAlignment="1">
      <alignment horizontal="left" vertical="center"/>
    </xf>
    <xf numFmtId="0" fontId="13" fillId="0" borderId="0" xfId="5" applyFont="1" applyAlignment="1">
      <alignment horizontal="left" vertical="center" indent="1"/>
    </xf>
    <xf numFmtId="0" fontId="18" fillId="0" borderId="0" xfId="0" applyFont="1" applyAlignment="1">
      <alignment horizontal="left" vertical="center" indent="1"/>
    </xf>
    <xf numFmtId="164" fontId="13" fillId="0" borderId="14" xfId="1" applyNumberFormat="1" applyFont="1" applyFill="1" applyBorder="1" applyAlignment="1">
      <alignment horizontal="right" vertical="center" wrapText="1"/>
    </xf>
    <xf numFmtId="164" fontId="13" fillId="0" borderId="14" xfId="1" applyNumberFormat="1" applyFont="1" applyFill="1" applyBorder="1" applyAlignment="1"/>
    <xf numFmtId="0" fontId="13" fillId="0" borderId="14" xfId="1" applyFont="1" applyFill="1" applyBorder="1" applyAlignment="1">
      <alignment horizontal="left" indent="2"/>
    </xf>
    <xf numFmtId="0" fontId="8" fillId="0" borderId="14" xfId="0" applyFont="1" applyFill="1" applyBorder="1" applyAlignment="1">
      <alignment horizontal="left" indent="1"/>
    </xf>
    <xf numFmtId="165" fontId="27" fillId="0" borderId="14" xfId="0" applyNumberFormat="1" applyFont="1" applyFill="1" applyBorder="1" applyAlignment="1">
      <alignment horizontal="right"/>
    </xf>
    <xf numFmtId="165" fontId="20" fillId="0" borderId="14" xfId="0" applyNumberFormat="1" applyFont="1" applyFill="1" applyBorder="1"/>
    <xf numFmtId="0" fontId="11" fillId="0" borderId="1" xfId="0" applyNumberFormat="1" applyFont="1" applyFill="1" applyBorder="1" applyAlignment="1">
      <alignment horizontal="center" vertical="center" wrapText="1"/>
    </xf>
    <xf numFmtId="165" fontId="27" fillId="0" borderId="11" xfId="0" applyNumberFormat="1" applyFont="1" applyFill="1" applyBorder="1" applyAlignment="1">
      <alignment horizontal="right"/>
    </xf>
    <xf numFmtId="165" fontId="20" fillId="0" borderId="11" xfId="0" applyNumberFormat="1" applyFont="1" applyFill="1" applyBorder="1"/>
    <xf numFmtId="165" fontId="0" fillId="0" borderId="0" xfId="0" applyNumberFormat="1" applyFill="1"/>
    <xf numFmtId="164" fontId="13" fillId="0" borderId="11" xfId="1" applyNumberFormat="1" applyFont="1" applyFill="1" applyBorder="1" applyAlignment="1">
      <alignment horizontal="right" vertical="center" wrapText="1"/>
    </xf>
    <xf numFmtId="0" fontId="6" fillId="0" borderId="0" xfId="0" applyFont="1" applyFill="1"/>
    <xf numFmtId="0" fontId="13" fillId="0" borderId="11" xfId="1" applyFont="1" applyFill="1" applyBorder="1" applyAlignment="1">
      <alignment horizontal="left" vertical="center" indent="2"/>
    </xf>
    <xf numFmtId="4" fontId="18" fillId="0" borderId="11" xfId="0" applyNumberFormat="1" applyFont="1" applyFill="1" applyBorder="1"/>
    <xf numFmtId="4" fontId="18" fillId="0" borderId="10" xfId="0" applyNumberFormat="1" applyFont="1" applyFill="1" applyBorder="1"/>
    <xf numFmtId="0" fontId="11" fillId="0" borderId="9" xfId="1" applyFont="1" applyBorder="1" applyAlignment="1">
      <alignment horizontal="left" vertical="top"/>
    </xf>
    <xf numFmtId="0" fontId="13" fillId="0" borderId="14" xfId="1" applyFont="1" applyBorder="1" applyAlignment="1">
      <alignment horizontal="left" indent="2"/>
    </xf>
    <xf numFmtId="4" fontId="0" fillId="0" borderId="0" xfId="0" applyNumberFormat="1"/>
    <xf numFmtId="4" fontId="13" fillId="0" borderId="0" xfId="1" applyNumberFormat="1" applyFont="1" applyFill="1" applyBorder="1" applyAlignment="1">
      <alignment horizontal="right"/>
    </xf>
    <xf numFmtId="2" fontId="13" fillId="0" borderId="0" xfId="1" applyNumberFormat="1" applyFont="1" applyFill="1" applyAlignment="1"/>
    <xf numFmtId="164" fontId="13" fillId="0" borderId="0" xfId="1" applyNumberFormat="1" applyFont="1" applyFill="1" applyBorder="1" applyAlignment="1">
      <alignment horizontal="right" vertical="center" wrapText="1"/>
    </xf>
    <xf numFmtId="4" fontId="18" fillId="0" borderId="0" xfId="0" applyNumberFormat="1" applyFont="1" applyFill="1" applyBorder="1"/>
    <xf numFmtId="4" fontId="18" fillId="0" borderId="10" xfId="0" applyNumberFormat="1" applyFont="1" applyBorder="1"/>
    <xf numFmtId="4" fontId="18" fillId="0" borderId="14" xfId="0" applyNumberFormat="1" applyFont="1" applyBorder="1"/>
    <xf numFmtId="43" fontId="0" fillId="0" borderId="0" xfId="8" applyFont="1"/>
    <xf numFmtId="43" fontId="0" fillId="0" borderId="0" xfId="0" applyNumberFormat="1"/>
    <xf numFmtId="4" fontId="18" fillId="0" borderId="9" xfId="0" applyNumberFormat="1" applyFont="1" applyFill="1" applyBorder="1"/>
    <xf numFmtId="165" fontId="27" fillId="0" borderId="9" xfId="0" applyNumberFormat="1" applyFont="1" applyFill="1" applyBorder="1" applyAlignment="1">
      <alignment horizontal="right"/>
    </xf>
    <xf numFmtId="164" fontId="13" fillId="0" borderId="9" xfId="1" applyNumberFormat="1" applyFont="1" applyFill="1" applyBorder="1" applyAlignment="1">
      <alignment horizontal="right" vertical="center" wrapText="1"/>
    </xf>
    <xf numFmtId="0" fontId="11" fillId="0" borderId="9" xfId="1" applyFont="1" applyFill="1" applyBorder="1" applyAlignment="1">
      <alignment horizontal="left" vertical="top"/>
    </xf>
    <xf numFmtId="2" fontId="13" fillId="0" borderId="0" xfId="1" applyNumberFormat="1" applyFont="1" applyFill="1" applyBorder="1" applyAlignment="1">
      <alignment horizontal="right"/>
    </xf>
    <xf numFmtId="0" fontId="18" fillId="0" borderId="0" xfId="0" applyFont="1" applyAlignment="1">
      <alignment horizontal="left" vertical="center" wrapText="1" indent="1"/>
    </xf>
    <xf numFmtId="0" fontId="8" fillId="0" borderId="11" xfId="0" quotePrefix="1" applyFont="1" applyFill="1" applyBorder="1" applyAlignment="1">
      <alignment horizontal="left" indent="1"/>
    </xf>
    <xf numFmtId="0" fontId="13" fillId="0" borderId="0" xfId="5" applyFont="1" applyAlignment="1">
      <alignment horizontal="left" vertical="center" indent="4"/>
    </xf>
    <xf numFmtId="0" fontId="4" fillId="3" borderId="0" xfId="5" applyFont="1" applyFill="1" applyAlignment="1">
      <alignment horizontal="left" vertical="center" indent="2"/>
    </xf>
    <xf numFmtId="0" fontId="20" fillId="0" borderId="0" xfId="0" applyFont="1" applyAlignment="1">
      <alignment horizontal="left" indent="2"/>
    </xf>
    <xf numFmtId="0" fontId="0" fillId="0" borderId="0" xfId="0" applyAlignment="1">
      <alignment horizontal="left" indent="2"/>
    </xf>
    <xf numFmtId="0" fontId="13" fillId="0" borderId="0" xfId="1" applyFont="1" applyFill="1" applyBorder="1" applyAlignment="1">
      <alignment horizontal="left" indent="3"/>
    </xf>
    <xf numFmtId="0" fontId="13" fillId="0" borderId="0" xfId="1" applyFont="1" applyBorder="1" applyAlignment="1">
      <alignment horizontal="left" vertical="top" indent="1"/>
    </xf>
    <xf numFmtId="4" fontId="13" fillId="0" borderId="16" xfId="1" applyNumberFormat="1" applyFont="1" applyFill="1" applyBorder="1" applyAlignment="1">
      <alignment horizontal="right"/>
    </xf>
    <xf numFmtId="4" fontId="13" fillId="0" borderId="15" xfId="1" applyNumberFormat="1" applyFont="1" applyFill="1" applyBorder="1" applyAlignment="1">
      <alignment horizontal="right"/>
    </xf>
    <xf numFmtId="4" fontId="13" fillId="0" borderId="17" xfId="1" applyNumberFormat="1" applyFont="1" applyFill="1" applyBorder="1" applyAlignment="1">
      <alignment horizontal="right"/>
    </xf>
    <xf numFmtId="4" fontId="0" fillId="0" borderId="0" xfId="0" applyNumberFormat="1" applyFill="1"/>
    <xf numFmtId="2" fontId="13" fillId="0" borderId="15" xfId="1" applyNumberFormat="1" applyFont="1" applyFill="1" applyBorder="1" applyAlignment="1">
      <alignment horizontal="right"/>
    </xf>
    <xf numFmtId="2" fontId="13" fillId="0" borderId="17" xfId="1" applyNumberFormat="1" applyFont="1" applyFill="1" applyBorder="1" applyAlignment="1">
      <alignment horizontal="right"/>
    </xf>
    <xf numFmtId="2" fontId="13" fillId="0" borderId="16" xfId="1" applyNumberFormat="1" applyFont="1" applyFill="1" applyBorder="1" applyAlignment="1">
      <alignment horizontal="right"/>
    </xf>
    <xf numFmtId="164" fontId="13" fillId="0" borderId="15" xfId="1" applyNumberFormat="1" applyFont="1" applyFill="1" applyBorder="1" applyAlignment="1"/>
    <xf numFmtId="164" fontId="13" fillId="0" borderId="17" xfId="1" applyNumberFormat="1" applyFont="1" applyFill="1" applyBorder="1" applyAlignment="1"/>
    <xf numFmtId="164" fontId="13" fillId="0" borderId="16" xfId="1" applyNumberFormat="1" applyFont="1" applyFill="1" applyBorder="1" applyAlignment="1"/>
    <xf numFmtId="165" fontId="27" fillId="0" borderId="15" xfId="0" applyNumberFormat="1" applyFont="1" applyFill="1" applyBorder="1" applyAlignment="1">
      <alignment horizontal="right"/>
    </xf>
    <xf numFmtId="165" fontId="27" fillId="0" borderId="17" xfId="0" applyNumberFormat="1" applyFont="1" applyFill="1" applyBorder="1" applyAlignment="1">
      <alignment horizontal="right"/>
    </xf>
    <xf numFmtId="165" fontId="27" fillId="0" borderId="16" xfId="0" applyNumberFormat="1" applyFont="1" applyFill="1" applyBorder="1" applyAlignment="1">
      <alignment horizontal="right"/>
    </xf>
    <xf numFmtId="165" fontId="20" fillId="2" borderId="18" xfId="0" applyNumberFormat="1" applyFont="1" applyFill="1" applyBorder="1"/>
    <xf numFmtId="165" fontId="20" fillId="2" borderId="19" xfId="0" applyNumberFormat="1" applyFont="1" applyFill="1" applyBorder="1"/>
    <xf numFmtId="165" fontId="20" fillId="0" borderId="9" xfId="0" applyNumberFormat="1" applyFont="1" applyFill="1" applyBorder="1"/>
    <xf numFmtId="165" fontId="20" fillId="2" borderId="20" xfId="0" applyNumberFormat="1" applyFont="1" applyFill="1" applyBorder="1"/>
    <xf numFmtId="164" fontId="13" fillId="0" borderId="15" xfId="1" applyNumberFormat="1" applyFont="1" applyFill="1" applyBorder="1" applyAlignment="1">
      <alignment horizontal="right" vertical="center" wrapText="1"/>
    </xf>
    <xf numFmtId="164" fontId="13" fillId="0" borderId="17" xfId="1" applyNumberFormat="1" applyFont="1" applyFill="1" applyBorder="1" applyAlignment="1">
      <alignment horizontal="right" vertical="center" wrapText="1"/>
    </xf>
    <xf numFmtId="164" fontId="13" fillId="0" borderId="16" xfId="1" applyNumberFormat="1" applyFont="1" applyFill="1" applyBorder="1" applyAlignment="1">
      <alignment horizontal="right" vertical="center" wrapText="1"/>
    </xf>
    <xf numFmtId="4" fontId="13" fillId="0" borderId="21" xfId="1" applyNumberFormat="1" applyFont="1" applyFill="1" applyBorder="1" applyAlignment="1">
      <alignment horizontal="right"/>
    </xf>
    <xf numFmtId="4" fontId="13" fillId="0" borderId="22" xfId="1" applyNumberFormat="1" applyFont="1" applyFill="1" applyBorder="1" applyAlignment="1">
      <alignment horizontal="right"/>
    </xf>
    <xf numFmtId="4" fontId="13" fillId="0" borderId="23" xfId="1" applyNumberFormat="1" applyFont="1" applyFill="1" applyBorder="1" applyAlignment="1">
      <alignment horizontal="right"/>
    </xf>
    <xf numFmtId="4" fontId="13" fillId="0" borderId="18" xfId="1" applyNumberFormat="1" applyFont="1" applyFill="1" applyBorder="1" applyAlignment="1">
      <alignment horizontal="right"/>
    </xf>
    <xf numFmtId="4" fontId="13" fillId="0" borderId="19" xfId="1" applyNumberFormat="1" applyFont="1" applyFill="1" applyBorder="1" applyAlignment="1">
      <alignment horizontal="right"/>
    </xf>
    <xf numFmtId="4" fontId="13" fillId="0" borderId="20" xfId="1" applyNumberFormat="1" applyFont="1" applyFill="1" applyBorder="1" applyAlignment="1">
      <alignment horizontal="right"/>
    </xf>
    <xf numFmtId="0" fontId="11" fillId="0" borderId="21" xfId="1" applyFont="1" applyFill="1" applyBorder="1" applyAlignment="1">
      <alignment horizontal="left"/>
    </xf>
    <xf numFmtId="0" fontId="13" fillId="0" borderId="22" xfId="1" applyFont="1" applyFill="1" applyBorder="1" applyAlignment="1">
      <alignment horizontal="left" vertical="center" indent="2"/>
    </xf>
    <xf numFmtId="0" fontId="13" fillId="0" borderId="23" xfId="1" applyFont="1" applyFill="1" applyBorder="1" applyAlignment="1">
      <alignment horizontal="left" vertical="center" indent="2"/>
    </xf>
    <xf numFmtId="0" fontId="13" fillId="0" borderId="22" xfId="1" applyFont="1" applyFill="1" applyBorder="1" applyAlignment="1">
      <alignment horizontal="left" indent="3"/>
    </xf>
    <xf numFmtId="0" fontId="13" fillId="0" borderId="23" xfId="1" applyFont="1" applyFill="1" applyBorder="1" applyAlignment="1">
      <alignment horizontal="left" indent="3"/>
    </xf>
    <xf numFmtId="2" fontId="13" fillId="0" borderId="18" xfId="1" applyNumberFormat="1" applyFont="1" applyFill="1" applyBorder="1" applyAlignment="1">
      <alignment horizontal="right"/>
    </xf>
    <xf numFmtId="2" fontId="13" fillId="0" borderId="19" xfId="1" applyNumberFormat="1" applyFont="1" applyFill="1" applyBorder="1" applyAlignment="1">
      <alignment horizontal="right"/>
    </xf>
    <xf numFmtId="2" fontId="13" fillId="0" borderId="20" xfId="1" applyNumberFormat="1" applyFont="1" applyFill="1" applyBorder="1" applyAlignment="1">
      <alignment horizontal="right"/>
    </xf>
    <xf numFmtId="0" fontId="9" fillId="0" borderId="21" xfId="0" applyFont="1" applyFill="1" applyBorder="1" applyAlignment="1">
      <alignment horizontal="left"/>
    </xf>
    <xf numFmtId="0" fontId="8" fillId="0" borderId="22" xfId="0" applyFont="1" applyFill="1" applyBorder="1" applyAlignment="1">
      <alignment horizontal="left" indent="1"/>
    </xf>
    <xf numFmtId="0" fontId="8" fillId="0" borderId="23" xfId="0" applyFont="1" applyFill="1" applyBorder="1" applyAlignment="1">
      <alignment horizontal="left" indent="1"/>
    </xf>
    <xf numFmtId="165" fontId="20" fillId="0" borderId="15" xfId="0" applyNumberFormat="1" applyFont="1" applyFill="1" applyBorder="1"/>
    <xf numFmtId="165" fontId="20" fillId="0" borderId="17" xfId="0" applyNumberFormat="1" applyFont="1" applyFill="1" applyBorder="1"/>
    <xf numFmtId="165" fontId="20" fillId="0" borderId="16" xfId="0" applyNumberFormat="1" applyFont="1" applyFill="1" applyBorder="1"/>
    <xf numFmtId="0" fontId="11" fillId="0" borderId="1" xfId="1" applyFont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left" indent="1"/>
    </xf>
    <xf numFmtId="0" fontId="13" fillId="0" borderId="24" xfId="1" applyFont="1" applyFill="1" applyBorder="1" applyAlignment="1">
      <alignment horizontal="left" indent="3"/>
    </xf>
    <xf numFmtId="2" fontId="13" fillId="0" borderId="25" xfId="1" applyNumberFormat="1" applyFont="1" applyFill="1" applyBorder="1" applyAlignment="1">
      <alignment horizontal="right"/>
    </xf>
    <xf numFmtId="4" fontId="13" fillId="0" borderId="24" xfId="1" applyNumberFormat="1" applyFont="1" applyFill="1" applyBorder="1" applyAlignment="1">
      <alignment horizontal="right"/>
    </xf>
    <xf numFmtId="4" fontId="13" fillId="0" borderId="25" xfId="1" applyNumberFormat="1" applyFont="1" applyFill="1" applyBorder="1" applyAlignment="1">
      <alignment horizontal="right"/>
    </xf>
    <xf numFmtId="4" fontId="18" fillId="0" borderId="14" xfId="0" applyNumberFormat="1" applyFont="1" applyFill="1" applyBorder="1"/>
    <xf numFmtId="0" fontId="13" fillId="0" borderId="24" xfId="1" applyFont="1" applyFill="1" applyBorder="1" applyAlignment="1">
      <alignment horizontal="left" vertical="center" indent="2"/>
    </xf>
    <xf numFmtId="165" fontId="27" fillId="0" borderId="25" xfId="0" applyNumberFormat="1" applyFont="1" applyFill="1" applyBorder="1" applyAlignment="1">
      <alignment horizontal="right"/>
    </xf>
    <xf numFmtId="165" fontId="20" fillId="0" borderId="25" xfId="0" applyNumberFormat="1" applyFont="1" applyFill="1" applyBorder="1"/>
    <xf numFmtId="164" fontId="13" fillId="0" borderId="25" xfId="1" applyNumberFormat="1" applyFont="1" applyFill="1" applyBorder="1" applyAlignment="1">
      <alignment horizontal="right" vertical="center" wrapText="1"/>
    </xf>
    <xf numFmtId="164" fontId="13" fillId="0" borderId="25" xfId="1" applyNumberFormat="1" applyFont="1" applyFill="1" applyBorder="1" applyAlignment="1"/>
    <xf numFmtId="2" fontId="13" fillId="0" borderId="26" xfId="1" applyNumberFormat="1" applyFont="1" applyFill="1" applyBorder="1" applyAlignment="1">
      <alignment horizontal="right"/>
    </xf>
    <xf numFmtId="0" fontId="13" fillId="0" borderId="0" xfId="1" applyFont="1" applyFill="1" applyBorder="1" applyAlignment="1">
      <alignment horizontal="left"/>
    </xf>
    <xf numFmtId="0" fontId="13" fillId="0" borderId="0" xfId="1" applyFont="1" applyFill="1" applyAlignment="1">
      <alignment horizontal="left"/>
    </xf>
    <xf numFmtId="0" fontId="11" fillId="0" borderId="21" xfId="1" applyFont="1" applyFill="1" applyBorder="1" applyAlignment="1">
      <alignment horizontal="left" vertical="top"/>
    </xf>
    <xf numFmtId="0" fontId="13" fillId="0" borderId="22" xfId="1" applyFont="1" applyFill="1" applyBorder="1" applyAlignment="1">
      <alignment horizontal="left" indent="2"/>
    </xf>
    <xf numFmtId="0" fontId="13" fillId="0" borderId="23" xfId="1" applyFont="1" applyFill="1" applyBorder="1" applyAlignment="1">
      <alignment horizontal="left" indent="2"/>
    </xf>
    <xf numFmtId="4" fontId="18" fillId="0" borderId="15" xfId="0" applyNumberFormat="1" applyFont="1" applyFill="1" applyBorder="1"/>
    <xf numFmtId="4" fontId="18" fillId="0" borderId="17" xfId="0" applyNumberFormat="1" applyFont="1" applyFill="1" applyBorder="1"/>
    <xf numFmtId="4" fontId="18" fillId="0" borderId="16" xfId="0" applyNumberFormat="1" applyFont="1" applyFill="1" applyBorder="1"/>
    <xf numFmtId="0" fontId="13" fillId="0" borderId="22" xfId="1" applyFont="1" applyBorder="1" applyAlignment="1">
      <alignment horizontal="left" indent="2"/>
    </xf>
    <xf numFmtId="0" fontId="13" fillId="0" borderId="23" xfId="1" applyFont="1" applyBorder="1" applyAlignment="1">
      <alignment horizontal="left" indent="2"/>
    </xf>
    <xf numFmtId="166" fontId="0" fillId="0" borderId="0" xfId="8" applyNumberFormat="1" applyFont="1" applyFill="1"/>
    <xf numFmtId="166" fontId="0" fillId="0" borderId="0" xfId="8" applyNumberFormat="1" applyFont="1"/>
    <xf numFmtId="0" fontId="13" fillId="0" borderId="0" xfId="5" applyFont="1" applyAlignment="1">
      <alignment horizontal="left" vertical="center" wrapText="1" indent="1"/>
    </xf>
    <xf numFmtId="0" fontId="3" fillId="0" borderId="0" xfId="1" applyFont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left" wrapText="1"/>
    </xf>
    <xf numFmtId="0" fontId="11" fillId="0" borderId="0" xfId="1" applyFont="1" applyAlignment="1">
      <alignment horizontal="center" vertical="center" wrapText="1"/>
    </xf>
    <xf numFmtId="0" fontId="12" fillId="0" borderId="0" xfId="1" applyFont="1" applyAlignment="1">
      <alignment horizontal="center" vertical="center" wrapText="1"/>
    </xf>
    <xf numFmtId="0" fontId="13" fillId="0" borderId="0" xfId="1" applyFont="1" applyFill="1" applyBorder="1" applyAlignment="1">
      <alignment horizontal="left" wrapText="1"/>
    </xf>
    <xf numFmtId="0" fontId="1" fillId="0" borderId="0" xfId="1" applyFont="1" applyFill="1" applyBorder="1" applyAlignment="1">
      <alignment horizontal="left"/>
    </xf>
    <xf numFmtId="0" fontId="3" fillId="0" borderId="0" xfId="1" applyFont="1" applyFill="1" applyAlignment="1">
      <alignment horizontal="center" vertical="center" wrapText="1"/>
    </xf>
    <xf numFmtId="0" fontId="10" fillId="0" borderId="0" xfId="1" applyFont="1" applyFill="1" applyAlignment="1">
      <alignment horizontal="center" vertical="center" wrapText="1"/>
    </xf>
    <xf numFmtId="0" fontId="11" fillId="0" borderId="0" xfId="1" applyFont="1" applyFill="1" applyAlignment="1">
      <alignment horizontal="center" vertical="center" wrapText="1"/>
    </xf>
    <xf numFmtId="0" fontId="1" fillId="0" borderId="0" xfId="1" applyFont="1" applyFill="1" applyAlignment="1">
      <alignment horizontal="center" vertical="center" wrapText="1"/>
    </xf>
    <xf numFmtId="0" fontId="13" fillId="0" borderId="0" xfId="1" applyFont="1" applyBorder="1" applyAlignment="1">
      <alignment horizontal="left" wrapText="1" indent="1"/>
    </xf>
    <xf numFmtId="0" fontId="1" fillId="0" borderId="0" xfId="1" applyFont="1" applyBorder="1" applyAlignment="1">
      <alignment horizontal="left" indent="1"/>
    </xf>
    <xf numFmtId="0" fontId="1" fillId="0" borderId="0" xfId="1" applyFont="1" applyAlignment="1">
      <alignment horizontal="left" indent="1"/>
    </xf>
    <xf numFmtId="0" fontId="3" fillId="0" borderId="0" xfId="1" applyFont="1" applyAlignment="1">
      <alignment horizontal="center" wrapText="1"/>
    </xf>
    <xf numFmtId="0" fontId="10" fillId="0" borderId="0" xfId="1" applyFont="1" applyAlignment="1">
      <alignment horizontal="center" wrapText="1"/>
    </xf>
    <xf numFmtId="0" fontId="5" fillId="0" borderId="0" xfId="1" applyFont="1" applyAlignment="1">
      <alignment horizontal="center" wrapText="1"/>
    </xf>
    <xf numFmtId="0" fontId="11" fillId="0" borderId="0" xfId="1" applyFont="1" applyBorder="1" applyAlignment="1">
      <alignment horizontal="center" readingOrder="1"/>
    </xf>
    <xf numFmtId="0" fontId="1" fillId="0" borderId="0" xfId="1" applyFont="1" applyBorder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14" fillId="0" borderId="1" xfId="1" applyFont="1" applyBorder="1" applyAlignment="1"/>
    <xf numFmtId="0" fontId="11" fillId="0" borderId="4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 readingOrder="1"/>
    </xf>
    <xf numFmtId="0" fontId="3" fillId="0" borderId="2" xfId="1" applyFont="1" applyBorder="1" applyAlignment="1">
      <alignment horizontal="center" vertical="center" wrapText="1" readingOrder="1"/>
    </xf>
    <xf numFmtId="0" fontId="3" fillId="0" borderId="8" xfId="1" applyFont="1" applyBorder="1" applyAlignment="1">
      <alignment horizontal="center" vertical="center" wrapText="1" readingOrder="1"/>
    </xf>
    <xf numFmtId="0" fontId="13" fillId="0" borderId="12" xfId="7" applyFont="1" applyBorder="1" applyAlignment="1">
      <alignment horizontal="center" vertical="top"/>
    </xf>
    <xf numFmtId="0" fontId="13" fillId="0" borderId="3" xfId="7" applyFont="1" applyBorder="1" applyAlignment="1">
      <alignment horizontal="center" vertical="top"/>
    </xf>
    <xf numFmtId="0" fontId="13" fillId="0" borderId="13" xfId="7" applyFont="1" applyBorder="1" applyAlignment="1">
      <alignment horizontal="center" vertical="top"/>
    </xf>
    <xf numFmtId="0" fontId="13" fillId="0" borderId="0" xfId="5" applyFont="1" applyAlignment="1">
      <alignment horizontal="left" vertical="center" wrapText="1" indent="1"/>
    </xf>
    <xf numFmtId="0" fontId="13" fillId="0" borderId="0" xfId="0" applyFont="1" applyAlignment="1">
      <alignment horizontal="left" vertical="center" wrapText="1" indent="1"/>
    </xf>
    <xf numFmtId="0" fontId="18" fillId="0" borderId="0" xfId="0" applyFont="1" applyAlignment="1">
      <alignment horizontal="left" vertical="center" wrapText="1" indent="1"/>
    </xf>
    <xf numFmtId="0" fontId="13" fillId="0" borderId="0" xfId="5" applyFont="1" applyAlignment="1">
      <alignment horizontal="left" vertical="top" wrapText="1" indent="4"/>
    </xf>
    <xf numFmtId="0" fontId="28" fillId="0" borderId="0" xfId="5" applyFont="1" applyAlignment="1">
      <alignment horizontal="left" vertical="top" wrapText="1" indent="4"/>
    </xf>
  </cellXfs>
  <cellStyles count="9">
    <cellStyle name="Comma" xfId="8" builtinId="3"/>
    <cellStyle name="Comma 2" xfId="2"/>
    <cellStyle name="Comma 2 2" xfId="4"/>
    <cellStyle name="Normal" xfId="0" builtinId="0"/>
    <cellStyle name="Normal 2" xfId="1"/>
    <cellStyle name="Normal 2 2 2" xfId="3"/>
    <cellStyle name="Normal 3" xfId="5"/>
    <cellStyle name="Normal 4" xfId="6"/>
    <cellStyle name="Normal_UAE Monetary Aggregates-Oct 09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workbookViewId="0">
      <pane xSplit="1" ySplit="4" topLeftCell="B56" activePane="bottomRight" state="frozen"/>
      <selection pane="topRight" activeCell="B1" sqref="B1"/>
      <selection pane="bottomLeft" activeCell="A5" sqref="A5"/>
      <selection pane="bottomRight" activeCell="G60" sqref="G60"/>
    </sheetView>
  </sheetViews>
  <sheetFormatPr defaultRowHeight="15" x14ac:dyDescent="0.25"/>
  <cols>
    <col min="1" max="1" width="17" customWidth="1"/>
    <col min="2" max="2" width="11.7109375" customWidth="1"/>
    <col min="3" max="3" width="11.5703125" customWidth="1"/>
    <col min="4" max="4" width="10.5703125" customWidth="1"/>
    <col min="5" max="5" width="11.5703125" customWidth="1"/>
    <col min="6" max="6" width="11.7109375" customWidth="1"/>
    <col min="7" max="7" width="11" customWidth="1"/>
    <col min="11" max="11" width="14.28515625" bestFit="1" customWidth="1"/>
  </cols>
  <sheetData>
    <row r="1" spans="1:7" ht="15.75" x14ac:dyDescent="0.25">
      <c r="A1" s="173" t="s">
        <v>40</v>
      </c>
      <c r="B1" s="173"/>
      <c r="C1" s="174"/>
      <c r="D1" s="174"/>
      <c r="E1" s="174"/>
      <c r="F1" s="174"/>
      <c r="G1" s="174"/>
    </row>
    <row r="2" spans="1:7" ht="12.75" customHeight="1" x14ac:dyDescent="0.25">
      <c r="A2" s="173" t="s">
        <v>0</v>
      </c>
      <c r="B2" s="174"/>
      <c r="C2" s="174"/>
      <c r="D2" s="174"/>
      <c r="E2" s="174"/>
      <c r="F2" s="174"/>
      <c r="G2" s="174"/>
    </row>
    <row r="3" spans="1:7" ht="18" customHeight="1" x14ac:dyDescent="0.25">
      <c r="A3" s="175" t="s">
        <v>1</v>
      </c>
      <c r="B3" s="176"/>
      <c r="C3" s="176"/>
      <c r="D3" s="176"/>
      <c r="E3" s="176"/>
      <c r="F3" s="176"/>
      <c r="G3" s="176"/>
    </row>
    <row r="4" spans="1:7" ht="37.5" customHeight="1" x14ac:dyDescent="0.25">
      <c r="A4" s="2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</row>
    <row r="5" spans="1:7" ht="14.25" customHeight="1" x14ac:dyDescent="0.25">
      <c r="A5" s="33">
        <v>2013</v>
      </c>
      <c r="B5" s="3"/>
      <c r="C5" s="3"/>
      <c r="D5" s="3"/>
      <c r="E5" s="3"/>
      <c r="F5" s="3"/>
      <c r="G5" s="3"/>
    </row>
    <row r="6" spans="1:7" ht="14.25" customHeight="1" x14ac:dyDescent="0.25">
      <c r="A6" s="4" t="s">
        <v>9</v>
      </c>
      <c r="B6" s="5">
        <v>36.81</v>
      </c>
      <c r="C6" s="5">
        <v>50.97</v>
      </c>
      <c r="D6" s="5">
        <v>172.34</v>
      </c>
      <c r="E6" s="5">
        <v>0.51</v>
      </c>
      <c r="F6" s="5">
        <f>G6-(E6+D6+C6+B6)</f>
        <v>9.1299999999999955</v>
      </c>
      <c r="G6" s="5">
        <v>269.76</v>
      </c>
    </row>
    <row r="7" spans="1:7" ht="14.25" customHeight="1" x14ac:dyDescent="0.25">
      <c r="A7" s="4" t="s">
        <v>10</v>
      </c>
      <c r="B7" s="5">
        <v>27.56</v>
      </c>
      <c r="C7" s="5">
        <v>61.7</v>
      </c>
      <c r="D7" s="5">
        <v>180.32</v>
      </c>
      <c r="E7" s="5">
        <v>0.51</v>
      </c>
      <c r="F7" s="5">
        <f>G7-(E7+D7+C7+B7)</f>
        <v>5.57000000000005</v>
      </c>
      <c r="G7" s="5">
        <v>275.66000000000003</v>
      </c>
    </row>
    <row r="8" spans="1:7" ht="14.25" customHeight="1" x14ac:dyDescent="0.25">
      <c r="A8" s="4" t="s">
        <v>11</v>
      </c>
      <c r="B8" s="5">
        <v>9.9</v>
      </c>
      <c r="C8" s="5">
        <v>85.09</v>
      </c>
      <c r="D8" s="5">
        <v>175.05</v>
      </c>
      <c r="E8" s="5">
        <v>0.51</v>
      </c>
      <c r="F8" s="5">
        <f>G8-(E8+D8+C8+B8)</f>
        <v>4.9000000000000341</v>
      </c>
      <c r="G8" s="5">
        <v>275.45</v>
      </c>
    </row>
    <row r="9" spans="1:7" ht="14.25" customHeight="1" x14ac:dyDescent="0.25">
      <c r="A9" s="4" t="s">
        <v>12</v>
      </c>
      <c r="B9" s="5">
        <v>17.899999999999999</v>
      </c>
      <c r="C9" s="5">
        <v>90.99</v>
      </c>
      <c r="D9" s="5">
        <v>158.94999999999999</v>
      </c>
      <c r="E9" s="5">
        <v>0.51</v>
      </c>
      <c r="F9" s="5">
        <f>G9-(E9+D9+C9+B9)</f>
        <v>5.0600000000000591</v>
      </c>
      <c r="G9" s="5">
        <v>273.41000000000003</v>
      </c>
    </row>
    <row r="10" spans="1:7" ht="14.25" customHeight="1" x14ac:dyDescent="0.25">
      <c r="A10" s="4" t="s">
        <v>13</v>
      </c>
      <c r="B10" s="5">
        <v>18.53</v>
      </c>
      <c r="C10" s="5">
        <v>96.28</v>
      </c>
      <c r="D10" s="5">
        <v>152.53</v>
      </c>
      <c r="E10" s="5">
        <v>0.51</v>
      </c>
      <c r="F10" s="5">
        <v>4.93</v>
      </c>
      <c r="G10" s="5">
        <v>272.77999999999997</v>
      </c>
    </row>
    <row r="11" spans="1:7" ht="14.25" customHeight="1" x14ac:dyDescent="0.25">
      <c r="A11" s="4" t="s">
        <v>14</v>
      </c>
      <c r="B11" s="5">
        <v>13.21</v>
      </c>
      <c r="C11" s="5">
        <v>103.17</v>
      </c>
      <c r="D11" s="5">
        <v>155.47999999999999</v>
      </c>
      <c r="E11" s="5">
        <v>8.2100000000000009</v>
      </c>
      <c r="F11" s="5">
        <v>2.31</v>
      </c>
      <c r="G11" s="5">
        <v>282.39</v>
      </c>
    </row>
    <row r="12" spans="1:7" ht="14.25" customHeight="1" x14ac:dyDescent="0.25">
      <c r="A12" s="4" t="s">
        <v>15</v>
      </c>
      <c r="B12" s="5">
        <v>16.77</v>
      </c>
      <c r="C12" s="5">
        <v>90.23</v>
      </c>
      <c r="D12" s="5">
        <v>165.61</v>
      </c>
      <c r="E12" s="5">
        <v>0.52</v>
      </c>
      <c r="F12" s="5">
        <v>1.1599999999999999</v>
      </c>
      <c r="G12" s="5">
        <v>274.29000000000002</v>
      </c>
    </row>
    <row r="13" spans="1:7" ht="14.25" customHeight="1" x14ac:dyDescent="0.25">
      <c r="A13" s="4" t="s">
        <v>16</v>
      </c>
      <c r="B13" s="5">
        <v>4.4800000000000004</v>
      </c>
      <c r="C13" s="5">
        <v>94.63</v>
      </c>
      <c r="D13" s="5">
        <v>180.3</v>
      </c>
      <c r="E13" s="5">
        <v>0.51</v>
      </c>
      <c r="F13" s="5">
        <v>1.22</v>
      </c>
      <c r="G13" s="5">
        <v>281.14</v>
      </c>
    </row>
    <row r="14" spans="1:7" ht="14.25" customHeight="1" x14ac:dyDescent="0.25">
      <c r="A14" s="4" t="s">
        <v>17</v>
      </c>
      <c r="B14" s="5">
        <v>14.98</v>
      </c>
      <c r="C14" s="5">
        <v>101.47</v>
      </c>
      <c r="D14" s="5">
        <v>186.45</v>
      </c>
      <c r="E14" s="5">
        <v>0.51</v>
      </c>
      <c r="F14" s="5">
        <v>2.23</v>
      </c>
      <c r="G14" s="5">
        <v>305.64</v>
      </c>
    </row>
    <row r="15" spans="1:7" ht="14.25" customHeight="1" x14ac:dyDescent="0.25">
      <c r="A15" s="4" t="s">
        <v>18</v>
      </c>
      <c r="B15" s="5">
        <v>9.5299999999999994</v>
      </c>
      <c r="C15" s="5">
        <v>74.099999999999994</v>
      </c>
      <c r="D15" s="5">
        <v>204.35</v>
      </c>
      <c r="E15" s="5">
        <v>0.51</v>
      </c>
      <c r="F15" s="5">
        <v>1.1399999999999999</v>
      </c>
      <c r="G15" s="5">
        <v>289.63</v>
      </c>
    </row>
    <row r="16" spans="1:7" ht="14.25" customHeight="1" x14ac:dyDescent="0.25">
      <c r="A16" s="4" t="s">
        <v>19</v>
      </c>
      <c r="B16" s="5">
        <v>10.35</v>
      </c>
      <c r="C16" s="5">
        <v>84.68</v>
      </c>
      <c r="D16" s="5">
        <v>189.88</v>
      </c>
      <c r="E16" s="5">
        <v>0.51</v>
      </c>
      <c r="F16" s="5">
        <v>5.34</v>
      </c>
      <c r="G16" s="5">
        <v>290.76</v>
      </c>
    </row>
    <row r="17" spans="1:7" ht="14.25" customHeight="1" x14ac:dyDescent="0.25">
      <c r="A17" s="6" t="s">
        <v>20</v>
      </c>
      <c r="B17" s="7">
        <v>14.59</v>
      </c>
      <c r="C17" s="7">
        <v>99.93</v>
      </c>
      <c r="D17" s="7">
        <v>183.62</v>
      </c>
      <c r="E17" s="7">
        <v>0.51</v>
      </c>
      <c r="F17" s="7">
        <v>6.88</v>
      </c>
      <c r="G17" s="7">
        <v>305.52999999999997</v>
      </c>
    </row>
    <row r="18" spans="1:7" ht="14.25" customHeight="1" x14ac:dyDescent="0.25">
      <c r="A18" s="33">
        <v>2014</v>
      </c>
      <c r="B18" s="3"/>
      <c r="C18" s="3"/>
      <c r="D18" s="3"/>
      <c r="E18" s="3"/>
      <c r="F18" s="3"/>
      <c r="G18" s="3"/>
    </row>
    <row r="19" spans="1:7" ht="14.25" customHeight="1" x14ac:dyDescent="0.25">
      <c r="A19" s="4" t="s">
        <v>9</v>
      </c>
      <c r="B19" s="5">
        <v>15.74</v>
      </c>
      <c r="C19" s="5">
        <v>111.46</v>
      </c>
      <c r="D19" s="5">
        <v>192.43</v>
      </c>
      <c r="E19" s="5">
        <v>0.51</v>
      </c>
      <c r="F19" s="5">
        <v>3.31</v>
      </c>
      <c r="G19" s="5">
        <v>323.45</v>
      </c>
    </row>
    <row r="20" spans="1:7" ht="14.25" customHeight="1" x14ac:dyDescent="0.25">
      <c r="A20" s="4" t="s">
        <v>10</v>
      </c>
      <c r="B20" s="5">
        <v>7.43</v>
      </c>
      <c r="C20" s="5">
        <v>103.24</v>
      </c>
      <c r="D20" s="5">
        <v>207.22</v>
      </c>
      <c r="E20" s="5">
        <v>0.51</v>
      </c>
      <c r="F20" s="5">
        <v>2.3199999999999998</v>
      </c>
      <c r="G20" s="5">
        <v>320.72000000000003</v>
      </c>
    </row>
    <row r="21" spans="1:7" ht="14.25" customHeight="1" x14ac:dyDescent="0.25">
      <c r="A21" s="4" t="s">
        <v>11</v>
      </c>
      <c r="B21" s="5">
        <v>8.02</v>
      </c>
      <c r="C21" s="5">
        <v>101.61</v>
      </c>
      <c r="D21" s="5">
        <v>207.79</v>
      </c>
      <c r="E21" s="5">
        <v>3.01</v>
      </c>
      <c r="F21" s="5">
        <v>2.63</v>
      </c>
      <c r="G21" s="5">
        <v>323.06</v>
      </c>
    </row>
    <row r="22" spans="1:7" ht="14.25" customHeight="1" x14ac:dyDescent="0.25">
      <c r="A22" s="4" t="s">
        <v>12</v>
      </c>
      <c r="B22" s="5">
        <v>19.11</v>
      </c>
      <c r="C22" s="5">
        <v>106.31</v>
      </c>
      <c r="D22" s="5">
        <v>199.88</v>
      </c>
      <c r="E22" s="5">
        <v>3.01</v>
      </c>
      <c r="F22" s="5">
        <v>1.57</v>
      </c>
      <c r="G22" s="5">
        <v>329.88</v>
      </c>
    </row>
    <row r="23" spans="1:7" ht="14.25" customHeight="1" x14ac:dyDescent="0.25">
      <c r="A23" s="4" t="s">
        <v>13</v>
      </c>
      <c r="B23" s="5">
        <v>6.05</v>
      </c>
      <c r="C23" s="5">
        <v>105.09</v>
      </c>
      <c r="D23" s="5">
        <v>207.01</v>
      </c>
      <c r="E23" s="5">
        <v>3.01</v>
      </c>
      <c r="F23" s="5">
        <v>1.21</v>
      </c>
      <c r="G23" s="5">
        <v>322.37</v>
      </c>
    </row>
    <row r="24" spans="1:7" ht="14.25" customHeight="1" x14ac:dyDescent="0.25">
      <c r="A24" s="4" t="s">
        <v>14</v>
      </c>
      <c r="B24" s="5">
        <v>22.43</v>
      </c>
      <c r="C24" s="5">
        <v>96.52</v>
      </c>
      <c r="D24" s="5">
        <v>210.95</v>
      </c>
      <c r="E24" s="5">
        <v>3.01</v>
      </c>
      <c r="F24" s="5">
        <v>1.1399999999999999</v>
      </c>
      <c r="G24" s="5">
        <v>334.05</v>
      </c>
    </row>
    <row r="25" spans="1:7" ht="14.25" customHeight="1" x14ac:dyDescent="0.25">
      <c r="A25" s="4" t="s">
        <v>21</v>
      </c>
      <c r="B25" s="5">
        <v>27.25</v>
      </c>
      <c r="C25" s="5">
        <v>101.47</v>
      </c>
      <c r="D25" s="5">
        <v>210.08</v>
      </c>
      <c r="E25" s="5">
        <v>3.01</v>
      </c>
      <c r="F25" s="5">
        <v>2.2999999999999998</v>
      </c>
      <c r="G25" s="5">
        <v>344.11</v>
      </c>
    </row>
    <row r="26" spans="1:7" ht="14.25" customHeight="1" x14ac:dyDescent="0.25">
      <c r="A26" s="4" t="s">
        <v>16</v>
      </c>
      <c r="B26" s="5">
        <v>29.97</v>
      </c>
      <c r="C26" s="5">
        <v>111.99</v>
      </c>
      <c r="D26" s="5">
        <v>192.91</v>
      </c>
      <c r="E26" s="5">
        <v>3</v>
      </c>
      <c r="F26" s="5">
        <v>3.16</v>
      </c>
      <c r="G26" s="5">
        <v>341.03</v>
      </c>
    </row>
    <row r="27" spans="1:7" ht="14.25" customHeight="1" x14ac:dyDescent="0.25">
      <c r="A27" s="4" t="s">
        <v>17</v>
      </c>
      <c r="B27" s="5">
        <v>36.979999999999997</v>
      </c>
      <c r="C27" s="5">
        <v>93.69</v>
      </c>
      <c r="D27" s="5">
        <v>196.61</v>
      </c>
      <c r="E27" s="5">
        <v>3</v>
      </c>
      <c r="F27" s="5">
        <v>6.64</v>
      </c>
      <c r="G27" s="5">
        <v>336.92</v>
      </c>
    </row>
    <row r="28" spans="1:7" ht="14.25" customHeight="1" x14ac:dyDescent="0.25">
      <c r="A28" s="4" t="s">
        <v>18</v>
      </c>
      <c r="B28" s="5">
        <v>47.01</v>
      </c>
      <c r="C28" s="5">
        <v>83.66</v>
      </c>
      <c r="D28" s="5">
        <v>191.61</v>
      </c>
      <c r="E28" s="5">
        <v>2.99</v>
      </c>
      <c r="F28" s="5">
        <v>4.8499999999999996</v>
      </c>
      <c r="G28" s="5">
        <v>330.12</v>
      </c>
    </row>
    <row r="29" spans="1:7" ht="14.25" customHeight="1" x14ac:dyDescent="0.25">
      <c r="A29" s="4" t="s">
        <v>19</v>
      </c>
      <c r="B29" s="5">
        <v>58.35</v>
      </c>
      <c r="C29" s="5">
        <v>77.819999999999993</v>
      </c>
      <c r="D29" s="5">
        <v>185.21</v>
      </c>
      <c r="E29" s="5">
        <v>2.99</v>
      </c>
      <c r="F29" s="5">
        <v>8.39</v>
      </c>
      <c r="G29" s="5">
        <v>332.76</v>
      </c>
    </row>
    <row r="30" spans="1:7" ht="14.25" customHeight="1" x14ac:dyDescent="0.25">
      <c r="A30" s="6" t="s">
        <v>20</v>
      </c>
      <c r="B30" s="7">
        <v>42</v>
      </c>
      <c r="C30" s="7">
        <v>76.92</v>
      </c>
      <c r="D30" s="7">
        <v>207.2</v>
      </c>
      <c r="E30" s="7">
        <v>2.82</v>
      </c>
      <c r="F30" s="7">
        <v>8.4499999999999993</v>
      </c>
      <c r="G30" s="7">
        <v>337.39</v>
      </c>
    </row>
    <row r="31" spans="1:7" ht="14.25" customHeight="1" x14ac:dyDescent="0.25">
      <c r="A31" s="27">
        <v>2015</v>
      </c>
      <c r="B31" s="3"/>
      <c r="C31" s="3"/>
      <c r="D31" s="3"/>
      <c r="E31" s="3"/>
      <c r="F31" s="3"/>
      <c r="G31" s="3"/>
    </row>
    <row r="32" spans="1:7" ht="14.25" customHeight="1" x14ac:dyDescent="0.25">
      <c r="A32" s="4" t="s">
        <v>23</v>
      </c>
      <c r="B32" s="5">
        <v>23.31</v>
      </c>
      <c r="C32" s="5">
        <v>95.41</v>
      </c>
      <c r="D32" s="5">
        <v>205.58</v>
      </c>
      <c r="E32" s="5">
        <v>2.83</v>
      </c>
      <c r="F32" s="5">
        <v>3.14</v>
      </c>
      <c r="G32" s="54">
        <f t="shared" ref="G32:G36" si="0">SUM(B32:F32)</f>
        <v>330.27</v>
      </c>
    </row>
    <row r="33" spans="1:7" ht="14.25" customHeight="1" x14ac:dyDescent="0.25">
      <c r="A33" s="4" t="s">
        <v>41</v>
      </c>
      <c r="B33" s="5">
        <v>52.819000000000003</v>
      </c>
      <c r="C33" s="5">
        <v>65.622</v>
      </c>
      <c r="D33" s="5">
        <v>205.08499999999998</v>
      </c>
      <c r="E33" s="5">
        <v>2.82</v>
      </c>
      <c r="F33" s="5">
        <v>3.0939999999999941</v>
      </c>
      <c r="G33" s="54">
        <f t="shared" si="0"/>
        <v>329.43999999999994</v>
      </c>
    </row>
    <row r="34" spans="1:7" ht="14.25" customHeight="1" x14ac:dyDescent="0.25">
      <c r="A34" s="4" t="s">
        <v>11</v>
      </c>
      <c r="B34" s="5">
        <v>42.408000000000001</v>
      </c>
      <c r="C34" s="5">
        <v>70.057000000000002</v>
      </c>
      <c r="D34" s="5">
        <v>209.39</v>
      </c>
      <c r="E34" s="5">
        <v>8.82</v>
      </c>
      <c r="F34" s="5">
        <v>1.86</v>
      </c>
      <c r="G34" s="54">
        <f t="shared" si="0"/>
        <v>332.53500000000003</v>
      </c>
    </row>
    <row r="35" spans="1:7" ht="14.25" customHeight="1" x14ac:dyDescent="0.25">
      <c r="A35" s="4" t="s">
        <v>12</v>
      </c>
      <c r="B35" s="5">
        <v>39.064999999999998</v>
      </c>
      <c r="C35" s="5">
        <v>79.977000000000004</v>
      </c>
      <c r="D35" s="5">
        <v>208.77100000000002</v>
      </c>
      <c r="E35" s="90">
        <v>2.82</v>
      </c>
      <c r="F35" s="5">
        <v>1.4950000000000045</v>
      </c>
      <c r="G35" s="54">
        <f t="shared" si="0"/>
        <v>332.12799999999999</v>
      </c>
    </row>
    <row r="36" spans="1:7" ht="14.25" customHeight="1" x14ac:dyDescent="0.25">
      <c r="A36" s="70" t="s">
        <v>13</v>
      </c>
      <c r="B36" s="54">
        <v>36.637999999999998</v>
      </c>
      <c r="C36" s="54">
        <v>86.825000000000003</v>
      </c>
      <c r="D36" s="54">
        <v>202.751</v>
      </c>
      <c r="E36" s="91">
        <v>1.57</v>
      </c>
      <c r="F36" s="5">
        <v>4.88</v>
      </c>
      <c r="G36" s="54">
        <f t="shared" si="0"/>
        <v>332.66399999999999</v>
      </c>
    </row>
    <row r="37" spans="1:7" ht="14.25" customHeight="1" x14ac:dyDescent="0.25">
      <c r="A37" s="70" t="s">
        <v>14</v>
      </c>
      <c r="B37" s="54">
        <v>40.71</v>
      </c>
      <c r="C37" s="54">
        <v>92.88</v>
      </c>
      <c r="D37" s="54">
        <v>195.02</v>
      </c>
      <c r="E37" s="91">
        <v>0.32</v>
      </c>
      <c r="F37" s="5">
        <v>2.33</v>
      </c>
      <c r="G37" s="54">
        <f>SUM(B37:F37)</f>
        <v>331.26</v>
      </c>
    </row>
    <row r="38" spans="1:7" s="1" customFormat="1" ht="14.25" customHeight="1" x14ac:dyDescent="0.25">
      <c r="A38" s="4" t="s">
        <v>21</v>
      </c>
      <c r="B38" s="5">
        <v>42.81</v>
      </c>
      <c r="C38" s="5">
        <v>89.38</v>
      </c>
      <c r="D38" s="5">
        <v>193.69</v>
      </c>
      <c r="E38" s="82">
        <v>0.23</v>
      </c>
      <c r="F38" s="82">
        <v>2.96</v>
      </c>
      <c r="G38" s="5">
        <f>SUM(B38:F38)</f>
        <v>329.07</v>
      </c>
    </row>
    <row r="39" spans="1:7" s="1" customFormat="1" ht="14.25" customHeight="1" x14ac:dyDescent="0.25">
      <c r="A39" s="4" t="s">
        <v>16</v>
      </c>
      <c r="B39" s="5">
        <v>43.52</v>
      </c>
      <c r="C39" s="5">
        <v>93.79</v>
      </c>
      <c r="D39" s="5">
        <v>178.92</v>
      </c>
      <c r="E39" s="82">
        <v>0.23</v>
      </c>
      <c r="F39" s="82">
        <v>1.79</v>
      </c>
      <c r="G39" s="5">
        <f t="shared" ref="G39:G50" si="1">SUM(B39:F39)</f>
        <v>318.25000000000006</v>
      </c>
    </row>
    <row r="40" spans="1:7" s="1" customFormat="1" ht="14.25" customHeight="1" x14ac:dyDescent="0.25">
      <c r="A40" s="4" t="s">
        <v>17</v>
      </c>
      <c r="B40" s="5">
        <v>66.88</v>
      </c>
      <c r="C40" s="5">
        <v>98.24</v>
      </c>
      <c r="D40" s="5">
        <v>156.31</v>
      </c>
      <c r="E40" s="82">
        <v>1.08</v>
      </c>
      <c r="F40" s="82">
        <v>1.62</v>
      </c>
      <c r="G40" s="5">
        <f t="shared" si="1"/>
        <v>324.13</v>
      </c>
    </row>
    <row r="41" spans="1:7" s="1" customFormat="1" ht="14.25" customHeight="1" x14ac:dyDescent="0.25">
      <c r="A41" s="4" t="s">
        <v>18</v>
      </c>
      <c r="B41" s="5">
        <v>56.43</v>
      </c>
      <c r="C41" s="5">
        <v>100.91</v>
      </c>
      <c r="D41" s="5">
        <v>176.55</v>
      </c>
      <c r="E41" s="82">
        <v>1.08</v>
      </c>
      <c r="F41" s="82">
        <v>2.0699999999999998</v>
      </c>
      <c r="G41" s="5">
        <f t="shared" si="1"/>
        <v>337.03999999999996</v>
      </c>
    </row>
    <row r="42" spans="1:7" s="1" customFormat="1" ht="14.25" customHeight="1" x14ac:dyDescent="0.25">
      <c r="A42" s="4" t="s">
        <v>32</v>
      </c>
      <c r="B42" s="5">
        <v>56.33</v>
      </c>
      <c r="C42" s="5">
        <v>90.6</v>
      </c>
      <c r="D42" s="5">
        <v>186.51</v>
      </c>
      <c r="E42" s="82">
        <v>1.93</v>
      </c>
      <c r="F42" s="82">
        <v>3.68</v>
      </c>
      <c r="G42" s="5">
        <f t="shared" si="1"/>
        <v>339.05</v>
      </c>
    </row>
    <row r="43" spans="1:7" s="1" customFormat="1" ht="14.25" customHeight="1" x14ac:dyDescent="0.25">
      <c r="A43" s="6" t="s">
        <v>20</v>
      </c>
      <c r="B43" s="7">
        <v>78.61</v>
      </c>
      <c r="C43" s="7">
        <v>96.36</v>
      </c>
      <c r="D43" s="7">
        <v>213.73</v>
      </c>
      <c r="E43" s="81">
        <v>2.73</v>
      </c>
      <c r="F43" s="81">
        <v>2.2200000000000002</v>
      </c>
      <c r="G43" s="54">
        <f t="shared" si="1"/>
        <v>393.65000000000003</v>
      </c>
    </row>
    <row r="44" spans="1:7" s="1" customFormat="1" ht="14.25" customHeight="1" x14ac:dyDescent="0.25">
      <c r="A44" s="97">
        <v>2016</v>
      </c>
      <c r="B44" s="127"/>
      <c r="C44" s="3"/>
      <c r="D44" s="108"/>
      <c r="E44" s="94"/>
      <c r="F44" s="94"/>
      <c r="G44" s="130"/>
    </row>
    <row r="45" spans="1:7" s="1" customFormat="1" ht="14.25" customHeight="1" x14ac:dyDescent="0.25">
      <c r="A45" s="4" t="s">
        <v>9</v>
      </c>
      <c r="B45" s="128">
        <v>45.01</v>
      </c>
      <c r="C45" s="5">
        <v>84.61</v>
      </c>
      <c r="D45" s="109">
        <v>217.61</v>
      </c>
      <c r="E45" s="82">
        <v>2.71</v>
      </c>
      <c r="F45" s="82">
        <v>3.4</v>
      </c>
      <c r="G45" s="131">
        <f t="shared" si="1"/>
        <v>353.34</v>
      </c>
    </row>
    <row r="46" spans="1:7" s="1" customFormat="1" ht="14.25" customHeight="1" x14ac:dyDescent="0.25">
      <c r="A46" s="4" t="s">
        <v>41</v>
      </c>
      <c r="B46" s="128">
        <v>54.48</v>
      </c>
      <c r="C46" s="5">
        <v>88.02</v>
      </c>
      <c r="D46" s="109">
        <v>216.13</v>
      </c>
      <c r="E46" s="82">
        <v>2.71</v>
      </c>
      <c r="F46" s="82">
        <v>2.27</v>
      </c>
      <c r="G46" s="131">
        <f t="shared" si="1"/>
        <v>363.60999999999996</v>
      </c>
    </row>
    <row r="47" spans="1:7" s="1" customFormat="1" ht="14.25" customHeight="1" x14ac:dyDescent="0.25">
      <c r="A47" s="4" t="s">
        <v>11</v>
      </c>
      <c r="B47" s="128">
        <v>46.03</v>
      </c>
      <c r="C47" s="5">
        <v>91.26</v>
      </c>
      <c r="D47" s="109">
        <v>216.71</v>
      </c>
      <c r="E47" s="82">
        <v>2.71</v>
      </c>
      <c r="F47" s="82">
        <v>2.2599999999999998</v>
      </c>
      <c r="G47" s="131">
        <f t="shared" si="1"/>
        <v>358.96999999999997</v>
      </c>
    </row>
    <row r="48" spans="1:7" s="1" customFormat="1" ht="14.25" customHeight="1" x14ac:dyDescent="0.25">
      <c r="A48" s="4" t="s">
        <v>12</v>
      </c>
      <c r="B48" s="128">
        <v>54.43</v>
      </c>
      <c r="C48" s="5">
        <v>69.77</v>
      </c>
      <c r="D48" s="109">
        <v>246.68</v>
      </c>
      <c r="E48" s="82">
        <v>2.71</v>
      </c>
      <c r="F48" s="82">
        <v>2.72</v>
      </c>
      <c r="G48" s="131">
        <f t="shared" si="1"/>
        <v>376.31</v>
      </c>
    </row>
    <row r="49" spans="1:11" s="1" customFormat="1" ht="14.25" customHeight="1" x14ac:dyDescent="0.25">
      <c r="A49" s="4" t="s">
        <v>13</v>
      </c>
      <c r="B49" s="128">
        <v>56.42</v>
      </c>
      <c r="C49" s="5">
        <v>59.08</v>
      </c>
      <c r="D49" s="109">
        <v>230.79</v>
      </c>
      <c r="E49" s="82">
        <v>2.71</v>
      </c>
      <c r="F49" s="82">
        <v>3.99</v>
      </c>
      <c r="G49" s="131">
        <f t="shared" si="1"/>
        <v>352.98999999999995</v>
      </c>
    </row>
    <row r="50" spans="1:11" s="1" customFormat="1" ht="14.25" customHeight="1" x14ac:dyDescent="0.25">
      <c r="A50" s="4" t="s">
        <v>14</v>
      </c>
      <c r="B50" s="128">
        <v>55.66</v>
      </c>
      <c r="C50" s="5">
        <v>65.319999999999993</v>
      </c>
      <c r="D50" s="109">
        <v>241.29</v>
      </c>
      <c r="E50" s="82">
        <v>0.21</v>
      </c>
      <c r="F50" s="82">
        <v>2.27</v>
      </c>
      <c r="G50" s="131">
        <f t="shared" si="1"/>
        <v>364.74999999999994</v>
      </c>
    </row>
    <row r="51" spans="1:11" s="1" customFormat="1" ht="14.25" customHeight="1" x14ac:dyDescent="0.25">
      <c r="A51" s="4" t="s">
        <v>21</v>
      </c>
      <c r="B51" s="128">
        <v>69.239999999999995</v>
      </c>
      <c r="C51" s="5">
        <v>60.16</v>
      </c>
      <c r="D51" s="109">
        <v>235.6</v>
      </c>
      <c r="E51" s="82">
        <v>0.2</v>
      </c>
      <c r="F51" s="82">
        <v>2.59</v>
      </c>
      <c r="G51" s="131">
        <f t="shared" ref="G51:G56" si="2">SUM(B51:F51)</f>
        <v>367.78999999999996</v>
      </c>
    </row>
    <row r="52" spans="1:11" s="1" customFormat="1" ht="14.25" customHeight="1" x14ac:dyDescent="0.25">
      <c r="A52" s="4" t="s">
        <v>16</v>
      </c>
      <c r="B52" s="151">
        <v>63.09</v>
      </c>
      <c r="C52" s="54">
        <v>62.08</v>
      </c>
      <c r="D52" s="152">
        <v>223.61</v>
      </c>
      <c r="E52" s="153">
        <v>0.2</v>
      </c>
      <c r="F52" s="153">
        <v>3.83</v>
      </c>
      <c r="G52" s="131">
        <f t="shared" si="2"/>
        <v>352.81</v>
      </c>
    </row>
    <row r="53" spans="1:11" s="1" customFormat="1" ht="14.25" customHeight="1" x14ac:dyDescent="0.25">
      <c r="A53" s="4" t="s">
        <v>17</v>
      </c>
      <c r="B53" s="151">
        <v>65.040000000000006</v>
      </c>
      <c r="C53" s="54">
        <v>67.47</v>
      </c>
      <c r="D53" s="152">
        <v>218.15</v>
      </c>
      <c r="E53" s="153">
        <v>0.2</v>
      </c>
      <c r="F53" s="153">
        <v>2.77</v>
      </c>
      <c r="G53" s="131">
        <f t="shared" si="2"/>
        <v>353.62999999999994</v>
      </c>
    </row>
    <row r="54" spans="1:11" s="1" customFormat="1" ht="14.25" customHeight="1" x14ac:dyDescent="0.25">
      <c r="A54" s="4" t="s">
        <v>18</v>
      </c>
      <c r="B54" s="151">
        <v>78.900000000000006</v>
      </c>
      <c r="C54" s="54">
        <v>52.39</v>
      </c>
      <c r="D54" s="152">
        <v>212.01</v>
      </c>
      <c r="E54" s="153">
        <v>1.7</v>
      </c>
      <c r="F54" s="153">
        <v>5.52</v>
      </c>
      <c r="G54" s="131">
        <f t="shared" si="2"/>
        <v>350.52</v>
      </c>
    </row>
    <row r="55" spans="1:11" s="1" customFormat="1" ht="14.25" customHeight="1" x14ac:dyDescent="0.25">
      <c r="A55" s="4" t="s">
        <v>32</v>
      </c>
      <c r="B55" s="151">
        <v>77.72</v>
      </c>
      <c r="C55" s="54">
        <v>41.8</v>
      </c>
      <c r="D55" s="152">
        <v>204.13</v>
      </c>
      <c r="E55" s="153">
        <v>3.2</v>
      </c>
      <c r="F55" s="153">
        <v>12.99</v>
      </c>
      <c r="G55" s="131">
        <f t="shared" si="2"/>
        <v>339.84</v>
      </c>
      <c r="K55" s="170"/>
    </row>
    <row r="56" spans="1:11" s="1" customFormat="1" ht="14.25" customHeight="1" x14ac:dyDescent="0.25">
      <c r="A56" s="6" t="s">
        <v>74</v>
      </c>
      <c r="B56" s="129">
        <v>90.15</v>
      </c>
      <c r="C56" s="7">
        <v>61.7</v>
      </c>
      <c r="D56" s="107">
        <v>198.5</v>
      </c>
      <c r="E56" s="81">
        <v>3.2</v>
      </c>
      <c r="F56" s="81">
        <v>10.9</v>
      </c>
      <c r="G56" s="132">
        <f t="shared" si="2"/>
        <v>364.45</v>
      </c>
    </row>
    <row r="57" spans="1:11" s="1" customFormat="1" ht="14.25" customHeight="1" x14ac:dyDescent="0.25">
      <c r="A57" s="162">
        <v>2017</v>
      </c>
      <c r="B57" s="3"/>
      <c r="C57" s="108"/>
      <c r="D57" s="3"/>
      <c r="E57" s="165"/>
      <c r="F57" s="94"/>
      <c r="G57" s="130"/>
    </row>
    <row r="58" spans="1:11" s="1" customFormat="1" ht="14.25" customHeight="1" x14ac:dyDescent="0.25">
      <c r="A58" s="163" t="s">
        <v>9</v>
      </c>
      <c r="B58" s="5">
        <v>80.33</v>
      </c>
      <c r="C58" s="109">
        <v>63.19</v>
      </c>
      <c r="D58" s="5">
        <v>201.37</v>
      </c>
      <c r="E58" s="166">
        <v>3.2</v>
      </c>
      <c r="F58" s="82">
        <v>5.77</v>
      </c>
      <c r="G58" s="131">
        <f>SUM(B58:F58)</f>
        <v>353.85999999999996</v>
      </c>
    </row>
    <row r="59" spans="1:11" s="1" customFormat="1" ht="14.25" customHeight="1" x14ac:dyDescent="0.25">
      <c r="A59" s="163" t="s">
        <v>10</v>
      </c>
      <c r="B59" s="5">
        <v>79.44</v>
      </c>
      <c r="C59" s="109">
        <v>76.959999999999994</v>
      </c>
      <c r="D59" s="5">
        <v>202.27</v>
      </c>
      <c r="E59" s="166">
        <v>3.2</v>
      </c>
      <c r="F59" s="82">
        <v>2.95</v>
      </c>
      <c r="G59" s="131">
        <f>SUM(B59:F59)</f>
        <v>364.81999999999994</v>
      </c>
    </row>
    <row r="60" spans="1:11" s="1" customFormat="1" ht="14.25" customHeight="1" x14ac:dyDescent="0.25">
      <c r="A60" s="164" t="s">
        <v>76</v>
      </c>
      <c r="B60" s="7">
        <v>88.06</v>
      </c>
      <c r="C60" s="107">
        <v>95.69</v>
      </c>
      <c r="D60" s="7">
        <v>189.65</v>
      </c>
      <c r="E60" s="167">
        <v>3.2</v>
      </c>
      <c r="F60" s="81">
        <v>2.89</v>
      </c>
      <c r="G60" s="132">
        <f>SUM(B60:F60)</f>
        <v>379.48999999999995</v>
      </c>
    </row>
    <row r="61" spans="1:11" ht="21.75" customHeight="1" x14ac:dyDescent="0.25">
      <c r="A61" s="177" t="s">
        <v>22</v>
      </c>
      <c r="B61" s="177"/>
      <c r="C61" s="177"/>
      <c r="D61" s="177"/>
      <c r="E61" s="177"/>
      <c r="F61" s="177"/>
      <c r="G61" s="177"/>
      <c r="K61" s="171"/>
    </row>
    <row r="62" spans="1:11" x14ac:dyDescent="0.25">
      <c r="A62" s="1"/>
      <c r="B62" s="1"/>
      <c r="C62" s="1"/>
      <c r="D62" s="86"/>
      <c r="E62" s="89"/>
      <c r="F62" s="1"/>
      <c r="G62" s="110"/>
    </row>
    <row r="63" spans="1:11" x14ac:dyDescent="0.25">
      <c r="D63" s="86"/>
      <c r="E63" s="89"/>
    </row>
    <row r="64" spans="1:11" x14ac:dyDescent="0.25">
      <c r="D64" s="92"/>
      <c r="E64" s="85"/>
    </row>
    <row r="66" spans="4:4" x14ac:dyDescent="0.25">
      <c r="D66" s="93"/>
    </row>
  </sheetData>
  <mergeCells count="4">
    <mergeCell ref="A1:G1"/>
    <mergeCell ref="A2:G2"/>
    <mergeCell ref="A3:G3"/>
    <mergeCell ref="A61:G61"/>
  </mergeCells>
  <pageMargins left="0.7" right="0.7" top="0.2" bottom="0.2" header="3" footer="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workbookViewId="0">
      <pane xSplit="1" ySplit="4" topLeftCell="B47" activePane="bottomRight" state="frozen"/>
      <selection activeCell="J57" sqref="J57"/>
      <selection pane="topRight" activeCell="J57" sqref="J57"/>
      <selection pane="bottomLeft" activeCell="J57" sqref="J57"/>
      <selection pane="bottomRight" activeCell="G60" sqref="G60"/>
    </sheetView>
  </sheetViews>
  <sheetFormatPr defaultRowHeight="15" x14ac:dyDescent="0.25"/>
  <cols>
    <col min="1" max="1" width="18.5703125" customWidth="1"/>
    <col min="2" max="2" width="10.42578125" customWidth="1"/>
    <col min="3" max="3" width="10.28515625" customWidth="1"/>
    <col min="4" max="4" width="11.5703125" customWidth="1"/>
    <col min="5" max="5" width="10.28515625" customWidth="1"/>
    <col min="6" max="6" width="10.7109375" customWidth="1"/>
    <col min="7" max="7" width="10.42578125" customWidth="1"/>
  </cols>
  <sheetData>
    <row r="1" spans="1:7" ht="15" customHeight="1" x14ac:dyDescent="0.25">
      <c r="A1" s="173" t="s">
        <v>40</v>
      </c>
      <c r="B1" s="173"/>
      <c r="C1" s="174"/>
      <c r="D1" s="174"/>
      <c r="E1" s="174"/>
      <c r="F1" s="174"/>
      <c r="G1" s="174"/>
    </row>
    <row r="2" spans="1:7" ht="14.25" customHeight="1" x14ac:dyDescent="0.25">
      <c r="A2" s="173" t="s">
        <v>24</v>
      </c>
      <c r="B2" s="174"/>
      <c r="C2" s="174"/>
      <c r="D2" s="174"/>
      <c r="E2" s="174"/>
      <c r="F2" s="174"/>
      <c r="G2" s="174"/>
    </row>
    <row r="3" spans="1:7" x14ac:dyDescent="0.25">
      <c r="A3" s="178" t="s">
        <v>1</v>
      </c>
      <c r="B3" s="179"/>
      <c r="C3" s="179"/>
      <c r="D3" s="179"/>
      <c r="E3" s="179"/>
      <c r="F3" s="179"/>
      <c r="G3" s="179"/>
    </row>
    <row r="4" spans="1:7" ht="39" customHeight="1" x14ac:dyDescent="0.25">
      <c r="A4" s="2" t="s">
        <v>2</v>
      </c>
      <c r="B4" s="8" t="s">
        <v>25</v>
      </c>
      <c r="C4" s="8" t="s">
        <v>26</v>
      </c>
      <c r="D4" s="8" t="s">
        <v>27</v>
      </c>
      <c r="E4" s="8" t="s">
        <v>28</v>
      </c>
      <c r="F4" s="8" t="s">
        <v>29</v>
      </c>
      <c r="G4" s="8" t="s">
        <v>30</v>
      </c>
    </row>
    <row r="5" spans="1:7" ht="14.25" customHeight="1" x14ac:dyDescent="0.25">
      <c r="A5" s="33">
        <v>2013</v>
      </c>
      <c r="B5" s="3"/>
      <c r="C5" s="3"/>
      <c r="D5" s="3"/>
      <c r="E5" s="3"/>
      <c r="F5" s="3"/>
      <c r="G5" s="3"/>
    </row>
    <row r="6" spans="1:7" ht="14.25" customHeight="1" x14ac:dyDescent="0.25">
      <c r="A6" s="4" t="s">
        <v>9</v>
      </c>
      <c r="B6" s="5">
        <v>86.07</v>
      </c>
      <c r="C6" s="5">
        <v>102.78</v>
      </c>
      <c r="D6" s="5">
        <v>57.87</v>
      </c>
      <c r="E6" s="5">
        <v>1.26</v>
      </c>
      <c r="F6" s="5">
        <f>G6-(E6+D6+C6+B6)</f>
        <v>21.78</v>
      </c>
      <c r="G6" s="5">
        <v>269.76</v>
      </c>
    </row>
    <row r="7" spans="1:7" ht="14.25" customHeight="1" x14ac:dyDescent="0.25">
      <c r="A7" s="4" t="s">
        <v>10</v>
      </c>
      <c r="B7" s="5">
        <v>90.49</v>
      </c>
      <c r="C7" s="5">
        <v>106.12</v>
      </c>
      <c r="D7" s="5">
        <v>58.77</v>
      </c>
      <c r="E7" s="5">
        <v>1.08</v>
      </c>
      <c r="F7" s="5">
        <f>G7-(E7+D7+C7+B7)</f>
        <v>19.200000000000045</v>
      </c>
      <c r="G7" s="5">
        <v>275.66000000000003</v>
      </c>
    </row>
    <row r="8" spans="1:7" ht="14.25" customHeight="1" x14ac:dyDescent="0.25">
      <c r="A8" s="4" t="s">
        <v>11</v>
      </c>
      <c r="B8" s="5">
        <v>90.66</v>
      </c>
      <c r="C8" s="5">
        <v>104.76</v>
      </c>
      <c r="D8" s="5">
        <v>59.44</v>
      </c>
      <c r="E8" s="5">
        <v>1.38</v>
      </c>
      <c r="F8" s="5">
        <f>G8-(E8+D8+C8+B8)</f>
        <v>19.20999999999998</v>
      </c>
      <c r="G8" s="5">
        <v>275.45</v>
      </c>
    </row>
    <row r="9" spans="1:7" ht="14.25" customHeight="1" x14ac:dyDescent="0.25">
      <c r="A9" s="4" t="s">
        <v>12</v>
      </c>
      <c r="B9" s="5">
        <v>95.27</v>
      </c>
      <c r="C9" s="5">
        <v>98.79</v>
      </c>
      <c r="D9" s="5">
        <v>58.83</v>
      </c>
      <c r="E9" s="5">
        <v>1.41</v>
      </c>
      <c r="F9" s="5">
        <f>G9-(E9+D9+C9+B9)</f>
        <v>19.110000000000014</v>
      </c>
      <c r="G9" s="5">
        <v>273.41000000000003</v>
      </c>
    </row>
    <row r="10" spans="1:7" ht="14.25" customHeight="1" x14ac:dyDescent="0.25">
      <c r="A10" s="4" t="s">
        <v>13</v>
      </c>
      <c r="B10" s="5">
        <v>95.58</v>
      </c>
      <c r="C10" s="5">
        <v>96.47</v>
      </c>
      <c r="D10" s="5">
        <v>59.99</v>
      </c>
      <c r="E10" s="5">
        <v>1.63</v>
      </c>
      <c r="F10" s="5">
        <v>19.11</v>
      </c>
      <c r="G10" s="5">
        <v>272.77999999999997</v>
      </c>
    </row>
    <row r="11" spans="1:7" ht="14.25" customHeight="1" x14ac:dyDescent="0.25">
      <c r="A11" s="4" t="s">
        <v>14</v>
      </c>
      <c r="B11" s="5">
        <v>101.35</v>
      </c>
      <c r="C11" s="5">
        <v>96.99</v>
      </c>
      <c r="D11" s="5">
        <v>59.43</v>
      </c>
      <c r="E11" s="5">
        <v>5.51</v>
      </c>
      <c r="F11" s="5">
        <v>19.11</v>
      </c>
      <c r="G11" s="5">
        <v>282.39</v>
      </c>
    </row>
    <row r="12" spans="1:7" ht="14.25" customHeight="1" x14ac:dyDescent="0.25">
      <c r="A12" s="4" t="s">
        <v>15</v>
      </c>
      <c r="B12" s="5">
        <v>96.94</v>
      </c>
      <c r="C12" s="5">
        <v>94.1</v>
      </c>
      <c r="D12" s="5">
        <v>61.23</v>
      </c>
      <c r="E12" s="5">
        <v>2.91</v>
      </c>
      <c r="F12" s="5">
        <v>19.11</v>
      </c>
      <c r="G12" s="5">
        <v>274.29000000000002</v>
      </c>
    </row>
    <row r="13" spans="1:7" ht="14.25" customHeight="1" x14ac:dyDescent="0.25">
      <c r="A13" s="4" t="s">
        <v>16</v>
      </c>
      <c r="B13" s="5">
        <v>99.62</v>
      </c>
      <c r="C13" s="5">
        <v>91.37</v>
      </c>
      <c r="D13" s="5">
        <v>60.71</v>
      </c>
      <c r="E13" s="5">
        <v>10.33</v>
      </c>
      <c r="F13" s="5">
        <v>19.11</v>
      </c>
      <c r="G13" s="5">
        <v>281.14</v>
      </c>
    </row>
    <row r="14" spans="1:7" ht="14.25" customHeight="1" x14ac:dyDescent="0.25">
      <c r="A14" s="4" t="s">
        <v>17</v>
      </c>
      <c r="B14" s="5">
        <v>105.11</v>
      </c>
      <c r="C14" s="5">
        <v>94.99</v>
      </c>
      <c r="D14" s="5">
        <v>60.52</v>
      </c>
      <c r="E14" s="5">
        <v>25.91</v>
      </c>
      <c r="F14" s="5">
        <v>19.11</v>
      </c>
      <c r="G14" s="5">
        <v>305.64</v>
      </c>
    </row>
    <row r="15" spans="1:7" ht="14.25" customHeight="1" x14ac:dyDescent="0.25">
      <c r="A15" s="4" t="s">
        <v>31</v>
      </c>
      <c r="B15" s="5">
        <v>98.04</v>
      </c>
      <c r="C15" s="5">
        <v>99.62</v>
      </c>
      <c r="D15" s="5">
        <v>62.75</v>
      </c>
      <c r="E15" s="5">
        <v>10.1</v>
      </c>
      <c r="F15" s="5">
        <v>19.11</v>
      </c>
      <c r="G15" s="5">
        <v>289.63</v>
      </c>
    </row>
    <row r="16" spans="1:7" ht="14.25" customHeight="1" x14ac:dyDescent="0.25">
      <c r="A16" s="4" t="s">
        <v>32</v>
      </c>
      <c r="B16" s="5">
        <v>104</v>
      </c>
      <c r="C16" s="5">
        <v>99.64</v>
      </c>
      <c r="D16" s="5">
        <v>63.42</v>
      </c>
      <c r="E16" s="5">
        <v>4.59</v>
      </c>
      <c r="F16" s="5">
        <v>19.11</v>
      </c>
      <c r="G16" s="5">
        <v>290.76</v>
      </c>
    </row>
    <row r="17" spans="1:7" ht="14.25" customHeight="1" x14ac:dyDescent="0.25">
      <c r="A17" s="6" t="s">
        <v>20</v>
      </c>
      <c r="B17" s="7">
        <v>111.97</v>
      </c>
      <c r="C17" s="7">
        <v>107.89</v>
      </c>
      <c r="D17" s="7">
        <v>63.93</v>
      </c>
      <c r="E17" s="7">
        <v>0.5</v>
      </c>
      <c r="F17" s="7">
        <v>21.24</v>
      </c>
      <c r="G17" s="7">
        <v>305.52999999999997</v>
      </c>
    </row>
    <row r="18" spans="1:7" ht="14.25" customHeight="1" x14ac:dyDescent="0.25">
      <c r="A18" s="33">
        <v>2014</v>
      </c>
      <c r="B18" s="3"/>
      <c r="C18" s="3"/>
      <c r="D18" s="3"/>
      <c r="E18" s="3"/>
      <c r="F18" s="3"/>
      <c r="G18" s="3"/>
    </row>
    <row r="19" spans="1:7" ht="14.25" customHeight="1" x14ac:dyDescent="0.25">
      <c r="A19" s="4" t="s">
        <v>9</v>
      </c>
      <c r="B19" s="5">
        <v>109.99</v>
      </c>
      <c r="C19" s="5">
        <v>116.45</v>
      </c>
      <c r="D19" s="5">
        <v>63.47</v>
      </c>
      <c r="E19" s="5">
        <v>12.27</v>
      </c>
      <c r="F19" s="5">
        <v>21.27</v>
      </c>
      <c r="G19" s="5">
        <v>323.45</v>
      </c>
    </row>
    <row r="20" spans="1:7" ht="14.25" customHeight="1" x14ac:dyDescent="0.25">
      <c r="A20" s="4" t="s">
        <v>10</v>
      </c>
      <c r="B20" s="5">
        <v>109.28</v>
      </c>
      <c r="C20" s="5">
        <v>115.3</v>
      </c>
      <c r="D20" s="5">
        <v>64.180000000000007</v>
      </c>
      <c r="E20" s="5">
        <v>10.69</v>
      </c>
      <c r="F20" s="5">
        <v>21.27</v>
      </c>
      <c r="G20" s="5">
        <v>320.72000000000003</v>
      </c>
    </row>
    <row r="21" spans="1:7" ht="14.25" customHeight="1" x14ac:dyDescent="0.25">
      <c r="A21" s="4" t="s">
        <v>11</v>
      </c>
      <c r="B21" s="5">
        <v>117.36</v>
      </c>
      <c r="C21" s="5">
        <v>119.22</v>
      </c>
      <c r="D21" s="5">
        <v>65.3</v>
      </c>
      <c r="E21" s="5">
        <v>1.64</v>
      </c>
      <c r="F21" s="5">
        <v>19.54</v>
      </c>
      <c r="G21" s="5">
        <v>323.06</v>
      </c>
    </row>
    <row r="22" spans="1:7" ht="14.25" customHeight="1" x14ac:dyDescent="0.25">
      <c r="A22" s="4" t="s">
        <v>12</v>
      </c>
      <c r="B22" s="5">
        <v>120.84</v>
      </c>
      <c r="C22" s="5">
        <v>117.42</v>
      </c>
      <c r="D22" s="5">
        <v>65.239999999999995</v>
      </c>
      <c r="E22" s="5">
        <v>6.84</v>
      </c>
      <c r="F22" s="5">
        <v>19.54</v>
      </c>
      <c r="G22" s="5">
        <v>329.88</v>
      </c>
    </row>
    <row r="23" spans="1:7" ht="14.25" customHeight="1" x14ac:dyDescent="0.25">
      <c r="A23" s="4" t="s">
        <v>13</v>
      </c>
      <c r="B23" s="5">
        <v>119.24</v>
      </c>
      <c r="C23" s="5">
        <v>112.76</v>
      </c>
      <c r="D23" s="5">
        <v>69.150000000000006</v>
      </c>
      <c r="E23" s="5">
        <v>1.68</v>
      </c>
      <c r="F23" s="5">
        <v>19.54</v>
      </c>
      <c r="G23" s="5">
        <v>322.37</v>
      </c>
    </row>
    <row r="24" spans="1:7" ht="14.25" customHeight="1" x14ac:dyDescent="0.25">
      <c r="A24" s="4" t="s">
        <v>14</v>
      </c>
      <c r="B24" s="5">
        <v>118.92</v>
      </c>
      <c r="C24" s="5">
        <v>125.71</v>
      </c>
      <c r="D24" s="5">
        <v>67.819999999999993</v>
      </c>
      <c r="E24" s="5">
        <f>G24-(B24+C24+D24+F24)</f>
        <v>2.0600000000000023</v>
      </c>
      <c r="F24" s="5">
        <v>19.54</v>
      </c>
      <c r="G24" s="5">
        <v>334.05</v>
      </c>
    </row>
    <row r="25" spans="1:7" ht="14.25" customHeight="1" x14ac:dyDescent="0.25">
      <c r="A25" s="4" t="s">
        <v>21</v>
      </c>
      <c r="B25" s="5">
        <v>129.19999999999999</v>
      </c>
      <c r="C25" s="5">
        <v>108.99</v>
      </c>
      <c r="D25" s="5">
        <v>72.08</v>
      </c>
      <c r="E25" s="5">
        <v>14.3</v>
      </c>
      <c r="F25" s="5">
        <v>19.54</v>
      </c>
      <c r="G25" s="5">
        <v>344.11</v>
      </c>
    </row>
    <row r="26" spans="1:7" ht="14.25" customHeight="1" x14ac:dyDescent="0.25">
      <c r="A26" s="4" t="s">
        <v>16</v>
      </c>
      <c r="B26" s="5">
        <v>126.35</v>
      </c>
      <c r="C26" s="5">
        <v>115.95</v>
      </c>
      <c r="D26" s="5">
        <v>66.62</v>
      </c>
      <c r="E26" s="5">
        <v>12.57</v>
      </c>
      <c r="F26" s="5">
        <v>19.54</v>
      </c>
      <c r="G26" s="5">
        <v>341.03</v>
      </c>
    </row>
    <row r="27" spans="1:7" ht="14.25" customHeight="1" x14ac:dyDescent="0.25">
      <c r="A27" s="4" t="s">
        <v>17</v>
      </c>
      <c r="B27" s="5">
        <v>126.75</v>
      </c>
      <c r="C27" s="5">
        <v>118.18</v>
      </c>
      <c r="D27" s="5">
        <v>70.78</v>
      </c>
      <c r="E27" s="5">
        <v>1.67</v>
      </c>
      <c r="F27" s="5">
        <v>19.54</v>
      </c>
      <c r="G27" s="5">
        <v>336.92</v>
      </c>
    </row>
    <row r="28" spans="1:7" ht="14.25" customHeight="1" x14ac:dyDescent="0.25">
      <c r="A28" s="4" t="s">
        <v>18</v>
      </c>
      <c r="B28" s="5">
        <v>128.11000000000001</v>
      </c>
      <c r="C28" s="5">
        <v>110.62</v>
      </c>
      <c r="D28" s="5">
        <v>70.010000000000005</v>
      </c>
      <c r="E28" s="5">
        <v>1.84</v>
      </c>
      <c r="F28" s="5">
        <v>19.54</v>
      </c>
      <c r="G28" s="5">
        <v>330.12</v>
      </c>
    </row>
    <row r="29" spans="1:7" ht="14.25" customHeight="1" x14ac:dyDescent="0.25">
      <c r="A29" s="4" t="s">
        <v>19</v>
      </c>
      <c r="B29" s="5">
        <v>128.9</v>
      </c>
      <c r="C29" s="5">
        <v>108.87</v>
      </c>
      <c r="D29" s="5">
        <v>73.540000000000006</v>
      </c>
      <c r="E29" s="5">
        <v>1.91</v>
      </c>
      <c r="F29" s="5">
        <v>19.54</v>
      </c>
      <c r="G29" s="5">
        <v>332.76</v>
      </c>
    </row>
    <row r="30" spans="1:7" ht="14.25" customHeight="1" x14ac:dyDescent="0.25">
      <c r="A30" s="6" t="s">
        <v>20</v>
      </c>
      <c r="B30" s="7">
        <v>142.16999999999999</v>
      </c>
      <c r="C30" s="7">
        <v>99.54</v>
      </c>
      <c r="D30" s="7">
        <v>74.47</v>
      </c>
      <c r="E30" s="7">
        <v>1.39</v>
      </c>
      <c r="F30" s="7">
        <v>19.829999999999998</v>
      </c>
      <c r="G30" s="7">
        <v>337.39</v>
      </c>
    </row>
    <row r="31" spans="1:7" ht="14.25" customHeight="1" x14ac:dyDescent="0.25">
      <c r="A31" s="33">
        <v>2015</v>
      </c>
      <c r="B31" s="3"/>
      <c r="C31" s="3"/>
      <c r="D31" s="3"/>
      <c r="E31" s="3"/>
      <c r="F31" s="3"/>
      <c r="G31" s="3"/>
    </row>
    <row r="32" spans="1:7" ht="14.25" customHeight="1" x14ac:dyDescent="0.25">
      <c r="A32" s="9" t="s">
        <v>49</v>
      </c>
      <c r="B32" s="5">
        <v>137.84</v>
      </c>
      <c r="C32" s="5">
        <v>93.06</v>
      </c>
      <c r="D32" s="5">
        <v>69.56</v>
      </c>
      <c r="E32" s="5">
        <v>9.98</v>
      </c>
      <c r="F32" s="5">
        <v>19.829999999999998</v>
      </c>
      <c r="G32" s="5">
        <v>330.27</v>
      </c>
    </row>
    <row r="33" spans="1:7" ht="14.25" customHeight="1" x14ac:dyDescent="0.25">
      <c r="A33" s="28" t="s">
        <v>41</v>
      </c>
      <c r="B33" s="54">
        <v>133.249</v>
      </c>
      <c r="C33" s="54">
        <v>96.763999999999996</v>
      </c>
      <c r="D33" s="54">
        <v>68.524000000000001</v>
      </c>
      <c r="E33" s="54">
        <v>11.07</v>
      </c>
      <c r="F33" s="54">
        <v>19.829999999999998</v>
      </c>
      <c r="G33" s="54">
        <v>329.44400000000002</v>
      </c>
    </row>
    <row r="34" spans="1:7" ht="14.25" customHeight="1" x14ac:dyDescent="0.25">
      <c r="A34" s="9" t="s">
        <v>48</v>
      </c>
      <c r="B34" s="5">
        <v>129.41</v>
      </c>
      <c r="C34" s="5">
        <v>111.759</v>
      </c>
      <c r="D34" s="5">
        <v>69.352000000000004</v>
      </c>
      <c r="E34" s="5">
        <v>2.19</v>
      </c>
      <c r="F34" s="5">
        <v>19.827000000000002</v>
      </c>
      <c r="G34" s="5">
        <v>332.53500000000003</v>
      </c>
    </row>
    <row r="35" spans="1:7" ht="14.25" customHeight="1" x14ac:dyDescent="0.25">
      <c r="A35" s="9" t="s">
        <v>50</v>
      </c>
      <c r="B35" s="5">
        <v>141.821</v>
      </c>
      <c r="C35" s="5">
        <v>89.968999999999994</v>
      </c>
      <c r="D35" s="5">
        <v>70.802000000000007</v>
      </c>
      <c r="E35" s="5">
        <v>9.7050000000000001</v>
      </c>
      <c r="F35" s="5">
        <v>19.829000000000001</v>
      </c>
      <c r="G35" s="5">
        <v>332.12799999999999</v>
      </c>
    </row>
    <row r="36" spans="1:7" ht="14.25" customHeight="1" x14ac:dyDescent="0.25">
      <c r="A36" s="28" t="s">
        <v>13</v>
      </c>
      <c r="B36" s="54">
        <v>136.52699999999999</v>
      </c>
      <c r="C36" s="54">
        <v>94.673000000000002</v>
      </c>
      <c r="D36" s="54">
        <v>71.481999999999999</v>
      </c>
      <c r="E36" s="54">
        <v>10.167999999999999</v>
      </c>
      <c r="F36" s="54">
        <v>19.815000000000001</v>
      </c>
      <c r="G36" s="54">
        <v>332.66800000000001</v>
      </c>
    </row>
    <row r="37" spans="1:7" ht="14.25" customHeight="1" x14ac:dyDescent="0.25">
      <c r="A37" s="28" t="s">
        <v>14</v>
      </c>
      <c r="B37" s="54">
        <v>135.38999999999999</v>
      </c>
      <c r="C37" s="54">
        <v>101.34</v>
      </c>
      <c r="D37" s="54">
        <v>72.55</v>
      </c>
      <c r="E37" s="54">
        <v>2.17</v>
      </c>
      <c r="F37" s="54">
        <v>19.809999999999999</v>
      </c>
      <c r="G37" s="54">
        <f>SUM(B37:F37)</f>
        <v>331.26</v>
      </c>
    </row>
    <row r="38" spans="1:7" s="1" customFormat="1" ht="14.25" customHeight="1" x14ac:dyDescent="0.25">
      <c r="A38" s="9" t="s">
        <v>21</v>
      </c>
      <c r="B38" s="5">
        <v>135.88</v>
      </c>
      <c r="C38" s="5">
        <v>99.02</v>
      </c>
      <c r="D38" s="5">
        <v>72.67</v>
      </c>
      <c r="E38" s="5">
        <v>1.73</v>
      </c>
      <c r="F38" s="5">
        <v>19.77</v>
      </c>
      <c r="G38" s="5">
        <f>SUM(B38:F38)</f>
        <v>329.07</v>
      </c>
    </row>
    <row r="39" spans="1:7" s="1" customFormat="1" ht="14.25" customHeight="1" x14ac:dyDescent="0.25">
      <c r="A39" s="9" t="s">
        <v>16</v>
      </c>
      <c r="B39" s="5">
        <v>129.47</v>
      </c>
      <c r="C39" s="5">
        <v>95.25</v>
      </c>
      <c r="D39" s="5">
        <v>70.25</v>
      </c>
      <c r="E39" s="5">
        <v>3.48</v>
      </c>
      <c r="F39" s="5">
        <v>19.8</v>
      </c>
      <c r="G39" s="5">
        <v>318.25</v>
      </c>
    </row>
    <row r="40" spans="1:7" s="1" customFormat="1" ht="14.25" customHeight="1" x14ac:dyDescent="0.25">
      <c r="A40" s="9" t="s">
        <v>17</v>
      </c>
      <c r="B40" s="5">
        <v>132.72999999999999</v>
      </c>
      <c r="C40" s="5">
        <v>97.37</v>
      </c>
      <c r="D40" s="5">
        <v>71.05</v>
      </c>
      <c r="E40" s="5">
        <v>3.18</v>
      </c>
      <c r="F40" s="5">
        <v>19.8</v>
      </c>
      <c r="G40" s="5">
        <v>324.13</v>
      </c>
    </row>
    <row r="41" spans="1:7" s="1" customFormat="1" ht="14.25" customHeight="1" x14ac:dyDescent="0.25">
      <c r="A41" s="9" t="s">
        <v>31</v>
      </c>
      <c r="B41" s="5">
        <v>138.36000000000001</v>
      </c>
      <c r="C41" s="5">
        <v>94.69</v>
      </c>
      <c r="D41" s="5">
        <v>72.48</v>
      </c>
      <c r="E41" s="5">
        <v>11.7</v>
      </c>
      <c r="F41" s="5">
        <v>19.809999999999999</v>
      </c>
      <c r="G41" s="5">
        <v>337.04</v>
      </c>
    </row>
    <row r="42" spans="1:7" s="1" customFormat="1" ht="14.25" customHeight="1" x14ac:dyDescent="0.25">
      <c r="A42" s="9" t="s">
        <v>32</v>
      </c>
      <c r="B42" s="5">
        <v>137.69999999999999</v>
      </c>
      <c r="C42" s="5">
        <v>96.26</v>
      </c>
      <c r="D42" s="5">
        <v>73.81</v>
      </c>
      <c r="E42" s="5">
        <v>11.54</v>
      </c>
      <c r="F42" s="5">
        <v>19.739999999999998</v>
      </c>
      <c r="G42" s="5">
        <v>339.05</v>
      </c>
    </row>
    <row r="43" spans="1:7" s="1" customFormat="1" ht="14.25" customHeight="1" x14ac:dyDescent="0.25">
      <c r="A43" s="80" t="s">
        <v>20</v>
      </c>
      <c r="B43" s="7">
        <v>157.03</v>
      </c>
      <c r="C43" s="7">
        <v>139.77000000000001</v>
      </c>
      <c r="D43" s="7">
        <v>73.52</v>
      </c>
      <c r="E43" s="7">
        <v>3.11</v>
      </c>
      <c r="F43" s="7">
        <v>20.22</v>
      </c>
      <c r="G43" s="7">
        <v>393.65</v>
      </c>
    </row>
    <row r="44" spans="1:7" s="1" customFormat="1" ht="14.25" customHeight="1" x14ac:dyDescent="0.25">
      <c r="A44" s="133">
        <v>2016</v>
      </c>
      <c r="B44" s="3"/>
      <c r="C44" s="108"/>
      <c r="D44" s="3"/>
      <c r="E44" s="108"/>
      <c r="F44" s="3"/>
      <c r="G44" s="130"/>
    </row>
    <row r="45" spans="1:7" s="1" customFormat="1" ht="14.25" customHeight="1" x14ac:dyDescent="0.25">
      <c r="A45" s="134" t="s">
        <v>9</v>
      </c>
      <c r="B45" s="5">
        <v>145.08000000000001</v>
      </c>
      <c r="C45" s="109">
        <v>103.2</v>
      </c>
      <c r="D45" s="5">
        <v>73.069999999999993</v>
      </c>
      <c r="E45" s="109">
        <v>11.72</v>
      </c>
      <c r="F45" s="5">
        <v>20.27</v>
      </c>
      <c r="G45" s="131">
        <f t="shared" ref="G45:G47" si="0">SUM(B45:F45)</f>
        <v>353.34000000000003</v>
      </c>
    </row>
    <row r="46" spans="1:7" s="1" customFormat="1" ht="14.25" customHeight="1" x14ac:dyDescent="0.25">
      <c r="A46" s="134" t="s">
        <v>10</v>
      </c>
      <c r="B46" s="5">
        <v>138.07</v>
      </c>
      <c r="C46" s="109">
        <v>116.49</v>
      </c>
      <c r="D46" s="5">
        <v>75.319999999999993</v>
      </c>
      <c r="E46" s="109">
        <v>13.37</v>
      </c>
      <c r="F46" s="5">
        <v>20.36</v>
      </c>
      <c r="G46" s="131">
        <f t="shared" si="0"/>
        <v>363.61</v>
      </c>
    </row>
    <row r="47" spans="1:7" s="1" customFormat="1" ht="14.25" customHeight="1" x14ac:dyDescent="0.25">
      <c r="A47" s="134" t="s">
        <v>11</v>
      </c>
      <c r="B47" s="5">
        <v>140.36000000000001</v>
      </c>
      <c r="C47" s="109">
        <v>115.39</v>
      </c>
      <c r="D47" s="5">
        <v>77.209999999999994</v>
      </c>
      <c r="E47" s="109">
        <v>5.65</v>
      </c>
      <c r="F47" s="5">
        <v>20.36</v>
      </c>
      <c r="G47" s="131">
        <f t="shared" si="0"/>
        <v>358.96999999999997</v>
      </c>
    </row>
    <row r="48" spans="1:7" s="1" customFormat="1" ht="14.25" customHeight="1" x14ac:dyDescent="0.25">
      <c r="A48" s="134" t="s">
        <v>12</v>
      </c>
      <c r="B48" s="5">
        <v>149.88999999999999</v>
      </c>
      <c r="C48" s="109">
        <v>106.88</v>
      </c>
      <c r="D48" s="5">
        <v>76.06</v>
      </c>
      <c r="E48" s="109">
        <v>23.06</v>
      </c>
      <c r="F48" s="5">
        <v>20.420000000000002</v>
      </c>
      <c r="G48" s="131">
        <f>SUM(B48:F48)</f>
        <v>376.31</v>
      </c>
    </row>
    <row r="49" spans="1:7" s="1" customFormat="1" ht="14.25" customHeight="1" x14ac:dyDescent="0.25">
      <c r="A49" s="134" t="s">
        <v>13</v>
      </c>
      <c r="B49" s="5">
        <v>144.19</v>
      </c>
      <c r="C49" s="109">
        <v>108.47</v>
      </c>
      <c r="D49" s="5">
        <v>76.61</v>
      </c>
      <c r="E49" s="109">
        <v>3.35</v>
      </c>
      <c r="F49" s="5">
        <v>20.37</v>
      </c>
      <c r="G49" s="131">
        <v>352.99</v>
      </c>
    </row>
    <row r="50" spans="1:7" s="1" customFormat="1" ht="14.25" customHeight="1" x14ac:dyDescent="0.25">
      <c r="A50" s="134" t="s">
        <v>14</v>
      </c>
      <c r="B50" s="5">
        <v>140.35</v>
      </c>
      <c r="C50" s="109">
        <v>109.08</v>
      </c>
      <c r="D50" s="5">
        <v>81.319999999999993</v>
      </c>
      <c r="E50" s="109">
        <v>13.54</v>
      </c>
      <c r="F50" s="5">
        <v>20.46</v>
      </c>
      <c r="G50" s="131">
        <f t="shared" ref="G50:G55" si="1">SUM(B50:F50)</f>
        <v>364.75</v>
      </c>
    </row>
    <row r="51" spans="1:7" s="1" customFormat="1" ht="14.25" customHeight="1" x14ac:dyDescent="0.25">
      <c r="A51" s="134" t="s">
        <v>21</v>
      </c>
      <c r="B51" s="5">
        <v>145.1</v>
      </c>
      <c r="C51" s="109">
        <v>103.07</v>
      </c>
      <c r="D51" s="5">
        <v>76.209999999999994</v>
      </c>
      <c r="E51" s="109">
        <v>22.92</v>
      </c>
      <c r="F51" s="5">
        <v>20.49</v>
      </c>
      <c r="G51" s="131">
        <f t="shared" si="1"/>
        <v>367.79</v>
      </c>
    </row>
    <row r="52" spans="1:7" s="1" customFormat="1" ht="14.25" customHeight="1" x14ac:dyDescent="0.25">
      <c r="A52" s="154" t="s">
        <v>16</v>
      </c>
      <c r="B52" s="54">
        <v>149.13999999999999</v>
      </c>
      <c r="C52" s="152">
        <v>101.12</v>
      </c>
      <c r="D52" s="54">
        <v>76.86</v>
      </c>
      <c r="E52" s="152">
        <v>5.23</v>
      </c>
      <c r="F52" s="54">
        <v>20.46</v>
      </c>
      <c r="G52" s="131">
        <f t="shared" si="1"/>
        <v>352.81</v>
      </c>
    </row>
    <row r="53" spans="1:7" s="1" customFormat="1" ht="14.25" customHeight="1" x14ac:dyDescent="0.25">
      <c r="A53" s="9" t="s">
        <v>17</v>
      </c>
      <c r="B53" s="54">
        <v>146.91999999999999</v>
      </c>
      <c r="C53" s="152">
        <v>103.8</v>
      </c>
      <c r="D53" s="54">
        <v>77.27</v>
      </c>
      <c r="E53" s="152">
        <v>5.17</v>
      </c>
      <c r="F53" s="54">
        <v>20.47</v>
      </c>
      <c r="G53" s="131">
        <f t="shared" si="1"/>
        <v>353.63</v>
      </c>
    </row>
    <row r="54" spans="1:7" s="1" customFormat="1" ht="14.25" customHeight="1" x14ac:dyDescent="0.25">
      <c r="A54" s="9" t="s">
        <v>31</v>
      </c>
      <c r="B54" s="54">
        <v>140.93</v>
      </c>
      <c r="C54" s="152">
        <v>98.75</v>
      </c>
      <c r="D54" s="54">
        <v>76.47</v>
      </c>
      <c r="E54" s="152">
        <v>13.94</v>
      </c>
      <c r="F54" s="54">
        <v>20.43</v>
      </c>
      <c r="G54" s="131">
        <f t="shared" si="1"/>
        <v>350.52</v>
      </c>
    </row>
    <row r="55" spans="1:7" s="1" customFormat="1" ht="14.25" customHeight="1" x14ac:dyDescent="0.25">
      <c r="A55" s="9" t="s">
        <v>32</v>
      </c>
      <c r="B55" s="54">
        <v>142.08000000000001</v>
      </c>
      <c r="C55" s="152">
        <v>96.11</v>
      </c>
      <c r="D55" s="54">
        <v>78.03</v>
      </c>
      <c r="E55" s="152">
        <v>3.27</v>
      </c>
      <c r="F55" s="54">
        <v>20.350000000000001</v>
      </c>
      <c r="G55" s="131">
        <f t="shared" si="1"/>
        <v>339.84000000000003</v>
      </c>
    </row>
    <row r="56" spans="1:7" s="1" customFormat="1" ht="14.25" customHeight="1" x14ac:dyDescent="0.25">
      <c r="A56" s="135" t="s">
        <v>74</v>
      </c>
      <c r="B56" s="7">
        <v>154.78</v>
      </c>
      <c r="C56" s="107">
        <v>108.19</v>
      </c>
      <c r="D56" s="7">
        <v>77.55</v>
      </c>
      <c r="E56" s="107">
        <v>2.96</v>
      </c>
      <c r="F56" s="7">
        <v>20.97</v>
      </c>
      <c r="G56" s="132">
        <f>SUM(B56:F56)</f>
        <v>364.45000000000005</v>
      </c>
    </row>
    <row r="57" spans="1:7" s="1" customFormat="1" ht="14.25" customHeight="1" x14ac:dyDescent="0.25">
      <c r="A57" s="133">
        <v>2017</v>
      </c>
      <c r="B57" s="3"/>
      <c r="C57" s="108"/>
      <c r="D57" s="3"/>
      <c r="E57" s="108"/>
      <c r="F57" s="3"/>
      <c r="G57" s="130"/>
    </row>
    <row r="58" spans="1:7" s="1" customFormat="1" ht="14.25" customHeight="1" x14ac:dyDescent="0.25">
      <c r="A58" s="134" t="s">
        <v>9</v>
      </c>
      <c r="B58" s="5">
        <v>144.01</v>
      </c>
      <c r="C58" s="109">
        <v>107.31</v>
      </c>
      <c r="D58" s="5">
        <v>77.239999999999995</v>
      </c>
      <c r="E58" s="109">
        <v>4.28</v>
      </c>
      <c r="F58" s="5">
        <v>21.02</v>
      </c>
      <c r="G58" s="131">
        <f>SUM(B58:F58)</f>
        <v>353.85999999999996</v>
      </c>
    </row>
    <row r="59" spans="1:7" s="1" customFormat="1" ht="14.25" customHeight="1" x14ac:dyDescent="0.25">
      <c r="A59" s="134" t="s">
        <v>10</v>
      </c>
      <c r="B59" s="5">
        <v>149.63</v>
      </c>
      <c r="C59" s="109">
        <v>111.85</v>
      </c>
      <c r="D59" s="5">
        <v>77.540000000000006</v>
      </c>
      <c r="E59" s="109">
        <v>4.74</v>
      </c>
      <c r="F59" s="5">
        <v>21.06</v>
      </c>
      <c r="G59" s="131">
        <f>SUM(B59:F59)</f>
        <v>364.82000000000005</v>
      </c>
    </row>
    <row r="60" spans="1:7" s="1" customFormat="1" ht="14.25" customHeight="1" x14ac:dyDescent="0.25">
      <c r="A60" s="135" t="s">
        <v>76</v>
      </c>
      <c r="B60" s="7">
        <v>159.33000000000001</v>
      </c>
      <c r="C60" s="107">
        <v>115.3</v>
      </c>
      <c r="D60" s="7">
        <v>80.13</v>
      </c>
      <c r="E60" s="107">
        <v>3.67</v>
      </c>
      <c r="F60" s="7">
        <v>21.06</v>
      </c>
      <c r="G60" s="132">
        <f>SUM(B60:F60)</f>
        <v>379.49</v>
      </c>
    </row>
    <row r="61" spans="1:7" ht="24" customHeight="1" x14ac:dyDescent="0.25">
      <c r="A61" s="180" t="s">
        <v>22</v>
      </c>
      <c r="B61" s="181"/>
      <c r="C61" s="181"/>
      <c r="D61" s="181"/>
      <c r="E61" s="181"/>
      <c r="F61" s="181"/>
      <c r="G61" s="181"/>
    </row>
    <row r="62" spans="1:7" x14ac:dyDescent="0.25">
      <c r="A62" s="65"/>
      <c r="E62" s="86"/>
    </row>
    <row r="63" spans="1:7" x14ac:dyDescent="0.25">
      <c r="E63" s="86"/>
      <c r="G63" s="85"/>
    </row>
    <row r="64" spans="1:7" x14ac:dyDescent="0.25">
      <c r="E64" s="85"/>
    </row>
  </sheetData>
  <mergeCells count="4">
    <mergeCell ref="A1:G1"/>
    <mergeCell ref="A2:G2"/>
    <mergeCell ref="A3:G3"/>
    <mergeCell ref="A61:G61"/>
  </mergeCells>
  <pageMargins left="0.7" right="0.7" top="0.2" bottom="0.2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6"/>
  <sheetViews>
    <sheetView workbookViewId="0">
      <pane xSplit="1" ySplit="3" topLeftCell="B40" activePane="bottomRight" state="frozen"/>
      <selection activeCell="J57" sqref="J57"/>
      <selection pane="topRight" activeCell="J57" sqref="J57"/>
      <selection pane="bottomLeft" activeCell="J57" sqref="J57"/>
      <selection pane="bottomRight" activeCell="E59" sqref="E59"/>
    </sheetView>
  </sheetViews>
  <sheetFormatPr defaultRowHeight="15" x14ac:dyDescent="0.25"/>
  <cols>
    <col min="1" max="1" width="17" customWidth="1"/>
    <col min="2" max="2" width="17.85546875" customWidth="1"/>
    <col min="3" max="3" width="14.5703125" customWidth="1"/>
    <col min="4" max="4" width="14" customWidth="1"/>
    <col min="5" max="5" width="13.7109375" customWidth="1"/>
  </cols>
  <sheetData>
    <row r="1" spans="1:5" s="79" customFormat="1" ht="15.75" x14ac:dyDescent="0.25">
      <c r="A1" s="182" t="s">
        <v>70</v>
      </c>
      <c r="B1" s="182"/>
      <c r="C1" s="183"/>
      <c r="D1" s="183"/>
      <c r="E1" s="183"/>
    </row>
    <row r="2" spans="1:5" s="79" customFormat="1" x14ac:dyDescent="0.25">
      <c r="A2" s="184" t="s">
        <v>1</v>
      </c>
      <c r="B2" s="185"/>
      <c r="C2" s="185"/>
      <c r="D2" s="185"/>
      <c r="E2" s="185"/>
    </row>
    <row r="3" spans="1:5" s="79" customFormat="1" ht="42.75" customHeight="1" x14ac:dyDescent="0.25">
      <c r="A3" s="2" t="s">
        <v>2</v>
      </c>
      <c r="B3" s="8" t="s">
        <v>59</v>
      </c>
      <c r="C3" s="8" t="s">
        <v>33</v>
      </c>
      <c r="D3" s="8" t="s">
        <v>68</v>
      </c>
      <c r="E3" s="8" t="s">
        <v>53</v>
      </c>
    </row>
    <row r="4" spans="1:5" s="79" customFormat="1" ht="14.25" customHeight="1" x14ac:dyDescent="0.25">
      <c r="A4" s="33">
        <v>2013</v>
      </c>
      <c r="B4" s="10"/>
      <c r="C4" s="10"/>
      <c r="D4" s="10"/>
      <c r="E4" s="10"/>
    </row>
    <row r="5" spans="1:5" s="79" customFormat="1" ht="14.25" customHeight="1" x14ac:dyDescent="0.25">
      <c r="A5" s="11" t="s">
        <v>9</v>
      </c>
      <c r="B5" s="12">
        <v>84.69</v>
      </c>
      <c r="C5" s="12">
        <v>82.14</v>
      </c>
      <c r="D5" s="12">
        <v>9.3000000000000007</v>
      </c>
      <c r="E5" s="12">
        <f>SUM(B5:D5)</f>
        <v>176.13</v>
      </c>
    </row>
    <row r="6" spans="1:5" s="79" customFormat="1" ht="14.25" customHeight="1" x14ac:dyDescent="0.25">
      <c r="A6" s="11" t="s">
        <v>10</v>
      </c>
      <c r="B6" s="12">
        <v>88.16</v>
      </c>
      <c r="C6" s="12">
        <v>90.4</v>
      </c>
      <c r="D6" s="12">
        <v>5.4300000000000006</v>
      </c>
      <c r="E6" s="12">
        <f t="shared" ref="E6:E16" si="0">SUM(B6:D6)</f>
        <v>183.99</v>
      </c>
    </row>
    <row r="7" spans="1:5" s="79" customFormat="1" ht="14.25" customHeight="1" x14ac:dyDescent="0.25">
      <c r="A7" s="11" t="s">
        <v>11</v>
      </c>
      <c r="B7" s="12">
        <v>91.89</v>
      </c>
      <c r="C7" s="12">
        <v>97.78</v>
      </c>
      <c r="D7" s="12">
        <v>4.53</v>
      </c>
      <c r="E7" s="12">
        <f t="shared" si="0"/>
        <v>194.20000000000002</v>
      </c>
    </row>
    <row r="8" spans="1:5" s="79" customFormat="1" ht="14.25" customHeight="1" x14ac:dyDescent="0.25">
      <c r="A8" s="11" t="s">
        <v>12</v>
      </c>
      <c r="B8" s="12">
        <v>105</v>
      </c>
      <c r="C8" s="12">
        <v>93.89</v>
      </c>
      <c r="D8" s="12">
        <v>5.09</v>
      </c>
      <c r="E8" s="12">
        <f t="shared" si="0"/>
        <v>203.98</v>
      </c>
    </row>
    <row r="9" spans="1:5" s="79" customFormat="1" ht="14.25" customHeight="1" x14ac:dyDescent="0.25">
      <c r="A9" s="11" t="s">
        <v>13</v>
      </c>
      <c r="B9" s="12">
        <v>112.68</v>
      </c>
      <c r="C9" s="12">
        <v>88.96</v>
      </c>
      <c r="D9" s="12">
        <v>4.8800000000000008</v>
      </c>
      <c r="E9" s="12">
        <f t="shared" si="0"/>
        <v>206.51999999999998</v>
      </c>
    </row>
    <row r="10" spans="1:5" s="79" customFormat="1" ht="14.25" customHeight="1" x14ac:dyDescent="0.25">
      <c r="A10" s="11" t="s">
        <v>14</v>
      </c>
      <c r="B10" s="12">
        <v>113.67</v>
      </c>
      <c r="C10" s="12">
        <v>99.74</v>
      </c>
      <c r="D10" s="12">
        <v>2.1700000000000004</v>
      </c>
      <c r="E10" s="12">
        <f t="shared" si="0"/>
        <v>215.57999999999998</v>
      </c>
    </row>
    <row r="11" spans="1:5" s="79" customFormat="1" ht="14.25" customHeight="1" x14ac:dyDescent="0.25">
      <c r="A11" s="11" t="s">
        <v>15</v>
      </c>
      <c r="B11" s="12">
        <v>104.18</v>
      </c>
      <c r="C11" s="12">
        <v>110.2</v>
      </c>
      <c r="D11" s="12">
        <v>1.1299999999999999</v>
      </c>
      <c r="E11" s="12">
        <f t="shared" si="0"/>
        <v>215.51</v>
      </c>
    </row>
    <row r="12" spans="1:5" s="79" customFormat="1" ht="14.25" customHeight="1" x14ac:dyDescent="0.25">
      <c r="A12" s="11" t="s">
        <v>16</v>
      </c>
      <c r="B12" s="12">
        <v>95.15</v>
      </c>
      <c r="C12" s="12">
        <v>124.9</v>
      </c>
      <c r="D12" s="12">
        <v>1.1399999999999999</v>
      </c>
      <c r="E12" s="12">
        <f t="shared" si="0"/>
        <v>221.19</v>
      </c>
    </row>
    <row r="13" spans="1:5" s="79" customFormat="1" ht="14.25" customHeight="1" x14ac:dyDescent="0.25">
      <c r="A13" s="11" t="s">
        <v>17</v>
      </c>
      <c r="B13" s="12">
        <v>112.55</v>
      </c>
      <c r="C13" s="12">
        <v>131.05000000000001</v>
      </c>
      <c r="D13" s="12">
        <v>3.68</v>
      </c>
      <c r="E13" s="12">
        <f t="shared" si="0"/>
        <v>247.28000000000003</v>
      </c>
    </row>
    <row r="14" spans="1:5" s="79" customFormat="1" ht="14.25" customHeight="1" x14ac:dyDescent="0.25">
      <c r="A14" s="11" t="s">
        <v>18</v>
      </c>
      <c r="B14" s="12">
        <v>79.28</v>
      </c>
      <c r="C14" s="12">
        <v>148.94999999999999</v>
      </c>
      <c r="D14" s="12">
        <v>3.69</v>
      </c>
      <c r="E14" s="12">
        <f t="shared" si="0"/>
        <v>231.92</v>
      </c>
    </row>
    <row r="15" spans="1:5" s="79" customFormat="1" ht="14.25" customHeight="1" x14ac:dyDescent="0.25">
      <c r="A15" s="11" t="s">
        <v>19</v>
      </c>
      <c r="B15" s="12">
        <v>89.82</v>
      </c>
      <c r="C15" s="12">
        <v>134.47</v>
      </c>
      <c r="D15" s="12">
        <v>7.8400000000000007</v>
      </c>
      <c r="E15" s="12">
        <f t="shared" si="0"/>
        <v>232.13</v>
      </c>
    </row>
    <row r="16" spans="1:5" s="79" customFormat="1" ht="14.25" customHeight="1" x14ac:dyDescent="0.25">
      <c r="A16" s="13" t="s">
        <v>20</v>
      </c>
      <c r="B16" s="14">
        <v>108.05</v>
      </c>
      <c r="C16" s="14">
        <v>128.27000000000001</v>
      </c>
      <c r="D16" s="14">
        <v>9.58</v>
      </c>
      <c r="E16" s="12">
        <f t="shared" si="0"/>
        <v>245.9</v>
      </c>
    </row>
    <row r="17" spans="1:5" s="79" customFormat="1" ht="14.25" customHeight="1" x14ac:dyDescent="0.25">
      <c r="A17" s="33">
        <v>2014</v>
      </c>
      <c r="B17" s="10"/>
      <c r="C17" s="10"/>
      <c r="D17" s="10"/>
      <c r="E17" s="10"/>
    </row>
    <row r="18" spans="1:5" s="79" customFormat="1" ht="14.25" customHeight="1" x14ac:dyDescent="0.25">
      <c r="A18" s="11" t="s">
        <v>9</v>
      </c>
      <c r="B18" s="12">
        <v>122.87</v>
      </c>
      <c r="C18" s="12">
        <v>137.07</v>
      </c>
      <c r="D18" s="12">
        <v>5.99</v>
      </c>
      <c r="E18" s="12">
        <f t="shared" ref="E18:E29" si="1">SUM(B18:D18)</f>
        <v>265.93</v>
      </c>
    </row>
    <row r="19" spans="1:5" s="79" customFormat="1" ht="14.25" customHeight="1" x14ac:dyDescent="0.25">
      <c r="A19" s="11" t="s">
        <v>10</v>
      </c>
      <c r="B19" s="12">
        <v>105.55</v>
      </c>
      <c r="C19" s="12">
        <v>151.85</v>
      </c>
      <c r="D19" s="12">
        <v>4.84</v>
      </c>
      <c r="E19" s="12">
        <f t="shared" si="1"/>
        <v>262.23999999999995</v>
      </c>
    </row>
    <row r="20" spans="1:5" s="79" customFormat="1" ht="14.25" customHeight="1" x14ac:dyDescent="0.25">
      <c r="A20" s="11" t="s">
        <v>11</v>
      </c>
      <c r="B20" s="12">
        <v>103.95</v>
      </c>
      <c r="C20" s="12">
        <v>152.43</v>
      </c>
      <c r="D20" s="12">
        <v>5.14</v>
      </c>
      <c r="E20" s="12">
        <f t="shared" si="1"/>
        <v>261.52</v>
      </c>
    </row>
    <row r="21" spans="1:5" s="79" customFormat="1" ht="14.25" customHeight="1" x14ac:dyDescent="0.25">
      <c r="A21" s="11" t="s">
        <v>12</v>
      </c>
      <c r="B21" s="12">
        <v>117.6</v>
      </c>
      <c r="C21" s="12">
        <v>144.51</v>
      </c>
      <c r="D21" s="12">
        <v>4.17</v>
      </c>
      <c r="E21" s="12">
        <f t="shared" si="1"/>
        <v>266.28000000000003</v>
      </c>
    </row>
    <row r="22" spans="1:5" s="79" customFormat="1" ht="14.25" customHeight="1" x14ac:dyDescent="0.25">
      <c r="A22" s="11" t="s">
        <v>13</v>
      </c>
      <c r="B22" s="12">
        <v>107.41</v>
      </c>
      <c r="C22" s="12">
        <v>152.41999999999999</v>
      </c>
      <c r="D22" s="12">
        <v>3.69</v>
      </c>
      <c r="E22" s="12">
        <f t="shared" si="1"/>
        <v>263.52</v>
      </c>
    </row>
    <row r="23" spans="1:5" s="79" customFormat="1" ht="14.25" customHeight="1" x14ac:dyDescent="0.25">
      <c r="A23" s="11" t="s">
        <v>14</v>
      </c>
      <c r="B23" s="12">
        <v>110.25</v>
      </c>
      <c r="C23" s="12">
        <v>156.37</v>
      </c>
      <c r="D23" s="12">
        <v>3.59</v>
      </c>
      <c r="E23" s="12">
        <f t="shared" si="1"/>
        <v>270.20999999999998</v>
      </c>
    </row>
    <row r="24" spans="1:5" s="79" customFormat="1" ht="14.25" customHeight="1" x14ac:dyDescent="0.25">
      <c r="A24" s="11" t="s">
        <v>15</v>
      </c>
      <c r="B24" s="12">
        <v>125.64</v>
      </c>
      <c r="C24" s="12">
        <v>160.19999999999999</v>
      </c>
      <c r="D24" s="12">
        <v>4.75</v>
      </c>
      <c r="E24" s="12">
        <f t="shared" si="1"/>
        <v>290.58999999999997</v>
      </c>
    </row>
    <row r="25" spans="1:5" s="79" customFormat="1" ht="14.25" customHeight="1" x14ac:dyDescent="0.25">
      <c r="A25" s="11" t="s">
        <v>34</v>
      </c>
      <c r="B25" s="12">
        <v>137.07</v>
      </c>
      <c r="C25" s="12">
        <v>143.05000000000001</v>
      </c>
      <c r="D25" s="12">
        <v>5.6000000000000005</v>
      </c>
      <c r="E25" s="12">
        <f t="shared" si="1"/>
        <v>285.72000000000003</v>
      </c>
    </row>
    <row r="26" spans="1:5" s="79" customFormat="1" ht="14.25" customHeight="1" x14ac:dyDescent="0.25">
      <c r="A26" s="11" t="s">
        <v>17</v>
      </c>
      <c r="B26" s="12">
        <v>124.35</v>
      </c>
      <c r="C26" s="12">
        <v>146.76</v>
      </c>
      <c r="D26" s="12">
        <v>9.07</v>
      </c>
      <c r="E26" s="12">
        <f t="shared" si="1"/>
        <v>280.18</v>
      </c>
    </row>
    <row r="27" spans="1:5" s="79" customFormat="1" ht="14.25" customHeight="1" x14ac:dyDescent="0.25">
      <c r="A27" s="11" t="s">
        <v>18</v>
      </c>
      <c r="B27" s="12">
        <v>125.91</v>
      </c>
      <c r="C27" s="12">
        <v>141.77000000000001</v>
      </c>
      <c r="D27" s="12">
        <v>6.9099999999999975</v>
      </c>
      <c r="E27" s="12">
        <f t="shared" si="1"/>
        <v>274.59000000000003</v>
      </c>
    </row>
    <row r="28" spans="1:5" s="79" customFormat="1" ht="14.25" customHeight="1" x14ac:dyDescent="0.25">
      <c r="A28" s="11" t="s">
        <v>19</v>
      </c>
      <c r="B28" s="12">
        <v>131.85</v>
      </c>
      <c r="C28" s="12">
        <v>135.38999999999999</v>
      </c>
      <c r="D28" s="12">
        <v>10.359999999999959</v>
      </c>
      <c r="E28" s="12">
        <f t="shared" si="1"/>
        <v>277.59999999999997</v>
      </c>
    </row>
    <row r="29" spans="1:5" s="79" customFormat="1" ht="14.25" customHeight="1" x14ac:dyDescent="0.25">
      <c r="A29" s="13" t="s">
        <v>20</v>
      </c>
      <c r="B29" s="14">
        <v>115.48</v>
      </c>
      <c r="C29" s="14">
        <v>157.75</v>
      </c>
      <c r="D29" s="14">
        <v>10.679999999999941</v>
      </c>
      <c r="E29" s="14">
        <f t="shared" si="1"/>
        <v>283.90999999999997</v>
      </c>
    </row>
    <row r="30" spans="1:5" s="79" customFormat="1" ht="14.25" customHeight="1" x14ac:dyDescent="0.25">
      <c r="A30" s="33">
        <v>2015</v>
      </c>
      <c r="B30" s="10"/>
      <c r="C30" s="10"/>
      <c r="D30" s="10"/>
      <c r="E30" s="10"/>
    </row>
    <row r="31" spans="1:5" s="79" customFormat="1" ht="14.25" customHeight="1" x14ac:dyDescent="0.25">
      <c r="A31" s="11" t="s">
        <v>9</v>
      </c>
      <c r="B31" s="12">
        <v>115.07</v>
      </c>
      <c r="C31" s="12">
        <v>156.13999999999999</v>
      </c>
      <c r="D31" s="12">
        <v>5.3</v>
      </c>
      <c r="E31" s="12">
        <f t="shared" ref="E31:E42" si="2">SUM(B31:D31)</f>
        <v>276.51</v>
      </c>
    </row>
    <row r="32" spans="1:5" s="79" customFormat="1" ht="14.25" customHeight="1" x14ac:dyDescent="0.25">
      <c r="A32" s="55" t="s">
        <v>41</v>
      </c>
      <c r="B32" s="56">
        <v>114.07900000000001</v>
      </c>
      <c r="C32" s="56">
        <v>155.642</v>
      </c>
      <c r="D32" s="56">
        <v>5.1329999999999654</v>
      </c>
      <c r="E32" s="12">
        <f t="shared" si="2"/>
        <v>274.85399999999998</v>
      </c>
    </row>
    <row r="33" spans="1:5" s="79" customFormat="1" ht="14.25" customHeight="1" x14ac:dyDescent="0.25">
      <c r="A33" s="11" t="s">
        <v>48</v>
      </c>
      <c r="B33" s="12">
        <v>105.485</v>
      </c>
      <c r="C33" s="12">
        <v>159.946</v>
      </c>
      <c r="D33" s="12">
        <v>3.8920000000000439</v>
      </c>
      <c r="E33" s="12">
        <f t="shared" si="2"/>
        <v>269.32300000000004</v>
      </c>
    </row>
    <row r="34" spans="1:5" s="79" customFormat="1" ht="14.25" customHeight="1" x14ac:dyDescent="0.25">
      <c r="A34" s="11" t="s">
        <v>50</v>
      </c>
      <c r="B34" s="12">
        <v>116.029</v>
      </c>
      <c r="C34" s="12">
        <v>159.328</v>
      </c>
      <c r="D34" s="12">
        <v>3.5940000000000056</v>
      </c>
      <c r="E34" s="12">
        <f t="shared" si="2"/>
        <v>278.95099999999996</v>
      </c>
    </row>
    <row r="35" spans="1:5" s="79" customFormat="1" ht="14.25" customHeight="1" x14ac:dyDescent="0.25">
      <c r="A35" s="55" t="s">
        <v>13</v>
      </c>
      <c r="B35" s="56">
        <v>119.24</v>
      </c>
      <c r="C35" s="56">
        <v>153.30799999999999</v>
      </c>
      <c r="D35" s="56">
        <v>6.9049999999999567</v>
      </c>
      <c r="E35" s="12">
        <f t="shared" si="2"/>
        <v>279.45299999999997</v>
      </c>
    </row>
    <row r="36" spans="1:5" s="79" customFormat="1" ht="14.25" customHeight="1" x14ac:dyDescent="0.25">
      <c r="A36" s="55" t="s">
        <v>14</v>
      </c>
      <c r="B36" s="56">
        <v>124.63</v>
      </c>
      <c r="C36" s="56">
        <v>145.57</v>
      </c>
      <c r="D36" s="56">
        <v>4.3600000000000003</v>
      </c>
      <c r="E36" s="12">
        <f t="shared" si="2"/>
        <v>274.56</v>
      </c>
    </row>
    <row r="37" spans="1:5" s="79" customFormat="1" ht="14.25" customHeight="1" x14ac:dyDescent="0.25">
      <c r="A37" s="11" t="s">
        <v>21</v>
      </c>
      <c r="B37" s="12">
        <v>128.08000000000001</v>
      </c>
      <c r="C37" s="12">
        <v>144.46</v>
      </c>
      <c r="D37" s="12">
        <v>5.01</v>
      </c>
      <c r="E37" s="12">
        <f t="shared" si="2"/>
        <v>277.55</v>
      </c>
    </row>
    <row r="38" spans="1:5" s="79" customFormat="1" ht="14.25" customHeight="1" x14ac:dyDescent="0.25">
      <c r="A38" s="11" t="s">
        <v>16</v>
      </c>
      <c r="B38" s="5">
        <v>130.68</v>
      </c>
      <c r="C38" s="12">
        <v>129.69</v>
      </c>
      <c r="D38" s="12">
        <v>3.78</v>
      </c>
      <c r="E38" s="12">
        <f t="shared" si="2"/>
        <v>264.14999999999998</v>
      </c>
    </row>
    <row r="39" spans="1:5" s="79" customFormat="1" ht="14.25" customHeight="1" x14ac:dyDescent="0.25">
      <c r="A39" s="11" t="s">
        <v>17</v>
      </c>
      <c r="B39" s="5">
        <v>156.38</v>
      </c>
      <c r="C39" s="12">
        <v>107.08</v>
      </c>
      <c r="D39" s="12">
        <v>3.64</v>
      </c>
      <c r="E39" s="12">
        <f t="shared" si="2"/>
        <v>267.09999999999997</v>
      </c>
    </row>
    <row r="40" spans="1:5" s="79" customFormat="1" ht="14.25" customHeight="1" x14ac:dyDescent="0.25">
      <c r="A40" s="11" t="s">
        <v>18</v>
      </c>
      <c r="B40" s="5">
        <v>153.97999999999999</v>
      </c>
      <c r="C40" s="12">
        <v>127.32</v>
      </c>
      <c r="D40" s="12">
        <v>4.13</v>
      </c>
      <c r="E40" s="12">
        <f t="shared" si="2"/>
        <v>285.42999999999995</v>
      </c>
    </row>
    <row r="41" spans="1:5" s="79" customFormat="1" ht="14.25" customHeight="1" x14ac:dyDescent="0.25">
      <c r="A41" s="11" t="s">
        <v>19</v>
      </c>
      <c r="B41" s="5">
        <v>141.69999999999999</v>
      </c>
      <c r="C41" s="12">
        <v>137.28</v>
      </c>
      <c r="D41" s="12">
        <v>5.84</v>
      </c>
      <c r="E41" s="12">
        <f t="shared" si="2"/>
        <v>284.82</v>
      </c>
    </row>
    <row r="42" spans="1:5" s="79" customFormat="1" ht="14.25" customHeight="1" x14ac:dyDescent="0.25">
      <c r="A42" s="13" t="s">
        <v>20</v>
      </c>
      <c r="B42" s="7">
        <v>171.79</v>
      </c>
      <c r="C42" s="14">
        <v>164.5</v>
      </c>
      <c r="D42" s="14">
        <v>4.82</v>
      </c>
      <c r="E42" s="12">
        <f t="shared" si="2"/>
        <v>341.10999999999996</v>
      </c>
    </row>
    <row r="43" spans="1:5" s="79" customFormat="1" ht="14.25" customHeight="1" x14ac:dyDescent="0.25">
      <c r="A43" s="133">
        <v>2016</v>
      </c>
      <c r="B43" s="3"/>
      <c r="C43" s="111"/>
      <c r="D43" s="10"/>
      <c r="E43" s="138"/>
    </row>
    <row r="44" spans="1:5" s="79" customFormat="1" ht="14.25" customHeight="1" x14ac:dyDescent="0.25">
      <c r="A44" s="136" t="s">
        <v>9</v>
      </c>
      <c r="B44" s="5">
        <v>122.19</v>
      </c>
      <c r="C44" s="112">
        <v>168.41</v>
      </c>
      <c r="D44" s="12">
        <v>6.27</v>
      </c>
      <c r="E44" s="139">
        <f t="shared" ref="E44:E55" si="3">SUM(B44:D44)</f>
        <v>296.87</v>
      </c>
    </row>
    <row r="45" spans="1:5" s="79" customFormat="1" ht="14.25" customHeight="1" x14ac:dyDescent="0.25">
      <c r="A45" s="136" t="s">
        <v>10</v>
      </c>
      <c r="B45" s="5">
        <v>134.07</v>
      </c>
      <c r="C45" s="112">
        <v>166.93</v>
      </c>
      <c r="D45" s="12">
        <v>5.07</v>
      </c>
      <c r="E45" s="139">
        <f t="shared" si="3"/>
        <v>306.07</v>
      </c>
    </row>
    <row r="46" spans="1:5" s="79" customFormat="1" ht="14.25" customHeight="1" x14ac:dyDescent="0.25">
      <c r="A46" s="136" t="s">
        <v>11</v>
      </c>
      <c r="B46" s="5">
        <v>132.76</v>
      </c>
      <c r="C46" s="112">
        <v>167.51</v>
      </c>
      <c r="D46" s="12">
        <v>5.92</v>
      </c>
      <c r="E46" s="139">
        <f t="shared" si="3"/>
        <v>306.19</v>
      </c>
    </row>
    <row r="47" spans="1:5" s="79" customFormat="1" ht="14.25" customHeight="1" x14ac:dyDescent="0.25">
      <c r="A47" s="136" t="s">
        <v>12</v>
      </c>
      <c r="B47" s="5">
        <v>120.74</v>
      </c>
      <c r="C47" s="112">
        <v>197.48</v>
      </c>
      <c r="D47" s="12">
        <v>5.53</v>
      </c>
      <c r="E47" s="139">
        <f t="shared" si="3"/>
        <v>323.74999999999994</v>
      </c>
    </row>
    <row r="48" spans="1:5" s="79" customFormat="1" ht="14.25" customHeight="1" x14ac:dyDescent="0.25">
      <c r="A48" s="136" t="s">
        <v>13</v>
      </c>
      <c r="B48" s="5">
        <v>108.22</v>
      </c>
      <c r="C48" s="112">
        <v>181.59</v>
      </c>
      <c r="D48" s="12">
        <v>6.71</v>
      </c>
      <c r="E48" s="139">
        <f t="shared" si="3"/>
        <v>296.52</v>
      </c>
    </row>
    <row r="49" spans="1:5" s="79" customFormat="1" ht="14.25" customHeight="1" x14ac:dyDescent="0.25">
      <c r="A49" s="136" t="s">
        <v>14</v>
      </c>
      <c r="B49" s="5">
        <v>116.86</v>
      </c>
      <c r="C49" s="112">
        <v>192.09</v>
      </c>
      <c r="D49" s="12">
        <v>5.0999999999999996</v>
      </c>
      <c r="E49" s="139">
        <f t="shared" si="3"/>
        <v>314.05</v>
      </c>
    </row>
    <row r="50" spans="1:5" s="79" customFormat="1" ht="14.25" customHeight="1" x14ac:dyDescent="0.25">
      <c r="A50" s="136" t="s">
        <v>21</v>
      </c>
      <c r="B50" s="5">
        <v>123.46</v>
      </c>
      <c r="C50" s="112">
        <v>186.44</v>
      </c>
      <c r="D50" s="12">
        <v>5.44</v>
      </c>
      <c r="E50" s="139">
        <f t="shared" si="3"/>
        <v>315.33999999999997</v>
      </c>
    </row>
    <row r="51" spans="1:5" s="79" customFormat="1" ht="14.25" customHeight="1" x14ac:dyDescent="0.25">
      <c r="A51" s="149" t="s">
        <v>16</v>
      </c>
      <c r="B51" s="54">
        <v>118.23</v>
      </c>
      <c r="C51" s="150">
        <v>174.44</v>
      </c>
      <c r="D51" s="56">
        <v>6.64</v>
      </c>
      <c r="E51" s="139">
        <f t="shared" si="3"/>
        <v>299.31</v>
      </c>
    </row>
    <row r="52" spans="1:5" s="79" customFormat="1" ht="14.25" customHeight="1" x14ac:dyDescent="0.25">
      <c r="A52" s="149" t="s">
        <v>17</v>
      </c>
      <c r="B52" s="54">
        <v>126.96</v>
      </c>
      <c r="C52" s="150">
        <v>168.99</v>
      </c>
      <c r="D52" s="56">
        <v>5.62</v>
      </c>
      <c r="E52" s="139">
        <f t="shared" si="3"/>
        <v>301.57</v>
      </c>
    </row>
    <row r="53" spans="1:5" s="79" customFormat="1" ht="14.25" customHeight="1" x14ac:dyDescent="0.25">
      <c r="A53" s="11" t="s">
        <v>18</v>
      </c>
      <c r="B53" s="54">
        <v>123.86</v>
      </c>
      <c r="C53" s="150">
        <v>162.84</v>
      </c>
      <c r="D53" s="56">
        <v>8.3800000000000008</v>
      </c>
      <c r="E53" s="139">
        <f t="shared" si="3"/>
        <v>295.08</v>
      </c>
    </row>
    <row r="54" spans="1:5" s="79" customFormat="1" ht="14.25" customHeight="1" x14ac:dyDescent="0.25">
      <c r="A54" s="11" t="s">
        <v>19</v>
      </c>
      <c r="B54" s="54">
        <v>114.4</v>
      </c>
      <c r="C54" s="150">
        <v>154.97</v>
      </c>
      <c r="D54" s="56">
        <v>15.79</v>
      </c>
      <c r="E54" s="159">
        <f t="shared" si="3"/>
        <v>285.16000000000003</v>
      </c>
    </row>
    <row r="55" spans="1:5" s="79" customFormat="1" ht="14.25" customHeight="1" x14ac:dyDescent="0.25">
      <c r="A55" s="149" t="s">
        <v>75</v>
      </c>
      <c r="B55" s="54">
        <v>147.85</v>
      </c>
      <c r="C55" s="150">
        <v>149.34</v>
      </c>
      <c r="D55" s="56">
        <v>13.72</v>
      </c>
      <c r="E55" s="159">
        <f t="shared" si="3"/>
        <v>310.91000000000003</v>
      </c>
    </row>
    <row r="56" spans="1:5" s="79" customFormat="1" ht="14.25" customHeight="1" x14ac:dyDescent="0.25">
      <c r="A56" s="133">
        <v>2017</v>
      </c>
      <c r="B56" s="3"/>
      <c r="C56" s="111"/>
      <c r="D56" s="10"/>
      <c r="E56" s="138"/>
    </row>
    <row r="57" spans="1:5" s="79" customFormat="1" ht="16.5" customHeight="1" x14ac:dyDescent="0.25">
      <c r="A57" s="136" t="s">
        <v>9</v>
      </c>
      <c r="B57" s="5">
        <v>129.85</v>
      </c>
      <c r="C57" s="112">
        <v>152.21</v>
      </c>
      <c r="D57" s="12">
        <v>8.69</v>
      </c>
      <c r="E57" s="139">
        <f>SUM(B57:D57)</f>
        <v>290.75</v>
      </c>
    </row>
    <row r="58" spans="1:5" s="79" customFormat="1" ht="16.5" customHeight="1" x14ac:dyDescent="0.25">
      <c r="A58" s="136" t="s">
        <v>10</v>
      </c>
      <c r="B58" s="5">
        <v>149.01</v>
      </c>
      <c r="C58" s="112">
        <v>153.1</v>
      </c>
      <c r="D58" s="12">
        <v>5.83</v>
      </c>
      <c r="E58" s="139">
        <f>SUM(B58:D58)</f>
        <v>307.94</v>
      </c>
    </row>
    <row r="59" spans="1:5" s="79" customFormat="1" ht="16.5" customHeight="1" x14ac:dyDescent="0.25">
      <c r="A59" s="137" t="s">
        <v>77</v>
      </c>
      <c r="B59" s="7">
        <v>178.83</v>
      </c>
      <c r="C59" s="113">
        <v>140.49</v>
      </c>
      <c r="D59" s="14">
        <v>5.66</v>
      </c>
      <c r="E59" s="140">
        <f>SUM(B59:D59)</f>
        <v>324.98000000000008</v>
      </c>
    </row>
    <row r="60" spans="1:5" s="79" customFormat="1" ht="19.5" customHeight="1" x14ac:dyDescent="0.25">
      <c r="A60" s="160" t="s">
        <v>60</v>
      </c>
      <c r="B60" s="86"/>
      <c r="C60" s="98"/>
      <c r="D60" s="98"/>
      <c r="E60" s="98"/>
    </row>
    <row r="61" spans="1:5" s="79" customFormat="1" ht="14.25" customHeight="1" x14ac:dyDescent="0.25">
      <c r="A61" s="161" t="s">
        <v>69</v>
      </c>
      <c r="B61" s="15"/>
      <c r="C61" s="15"/>
      <c r="D61" s="15"/>
      <c r="E61" s="87"/>
    </row>
    <row r="62" spans="1:5" s="79" customFormat="1" x14ac:dyDescent="0.25"/>
    <row r="63" spans="1:5" s="79" customFormat="1" x14ac:dyDescent="0.25"/>
    <row r="64" spans="1:5" s="79" customFormat="1" x14ac:dyDescent="0.25"/>
    <row r="65" s="79" customFormat="1" x14ac:dyDescent="0.25"/>
    <row r="66" s="79" customFormat="1" x14ac:dyDescent="0.25"/>
  </sheetData>
  <mergeCells count="2">
    <mergeCell ref="A1:E1"/>
    <mergeCell ref="A2:E2"/>
  </mergeCells>
  <pageMargins left="0.7" right="0.7" top="0.2" bottom="0.2" header="0.3" footer="0.3"/>
  <pageSetup scale="8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4"/>
  <sheetViews>
    <sheetView workbookViewId="0">
      <pane xSplit="1" ySplit="4" topLeftCell="B47" activePane="bottomRight" state="frozen"/>
      <selection activeCell="K74" sqref="K74"/>
      <selection pane="topRight" activeCell="K74" sqref="K74"/>
      <selection pane="bottomLeft" activeCell="K74" sqref="K74"/>
      <selection pane="bottomRight" activeCell="B60" sqref="B60"/>
    </sheetView>
  </sheetViews>
  <sheetFormatPr defaultRowHeight="15" x14ac:dyDescent="0.25"/>
  <cols>
    <col min="1" max="1" width="14.7109375" customWidth="1"/>
    <col min="2" max="2" width="14.140625" customWidth="1"/>
    <col min="3" max="3" width="15.42578125" customWidth="1"/>
    <col min="4" max="4" width="14.85546875" customWidth="1"/>
    <col min="5" max="6" width="14.5703125" customWidth="1"/>
  </cols>
  <sheetData>
    <row r="1" spans="1:6" ht="23.25" customHeight="1" x14ac:dyDescent="0.25">
      <c r="A1" s="189" t="s">
        <v>71</v>
      </c>
      <c r="B1" s="190"/>
      <c r="C1" s="190"/>
      <c r="D1" s="190"/>
      <c r="E1" s="191"/>
      <c r="F1" s="191"/>
    </row>
    <row r="2" spans="1:6" x14ac:dyDescent="0.25">
      <c r="A2" s="192" t="s">
        <v>1</v>
      </c>
      <c r="B2" s="193"/>
      <c r="C2" s="193"/>
      <c r="D2" s="193"/>
      <c r="E2" s="193"/>
      <c r="F2" s="193"/>
    </row>
    <row r="3" spans="1:6" ht="14.25" customHeight="1" x14ac:dyDescent="0.25">
      <c r="A3" s="194" t="s">
        <v>35</v>
      </c>
      <c r="B3" s="196" t="s">
        <v>36</v>
      </c>
      <c r="C3" s="198" t="s">
        <v>37</v>
      </c>
      <c r="D3" s="198"/>
      <c r="E3" s="198"/>
      <c r="F3" s="198"/>
    </row>
    <row r="4" spans="1:6" ht="49.5" customHeight="1" x14ac:dyDescent="0.25">
      <c r="A4" s="195"/>
      <c r="B4" s="197"/>
      <c r="C4" s="16" t="s">
        <v>42</v>
      </c>
      <c r="D4" s="16" t="s">
        <v>38</v>
      </c>
      <c r="E4" s="147" t="s">
        <v>61</v>
      </c>
      <c r="F4" s="8" t="s">
        <v>62</v>
      </c>
    </row>
    <row r="5" spans="1:6" ht="12.2" customHeight="1" x14ac:dyDescent="0.25">
      <c r="A5" s="17">
        <v>2013</v>
      </c>
      <c r="B5" s="18"/>
      <c r="C5" s="18"/>
      <c r="D5" s="18"/>
      <c r="E5" s="18"/>
      <c r="F5" s="25"/>
    </row>
    <row r="6" spans="1:6" ht="12.2" customHeight="1" x14ac:dyDescent="0.25">
      <c r="A6" s="19" t="s">
        <v>9</v>
      </c>
      <c r="B6" s="20">
        <f t="shared" ref="B6:B17" si="0">C6+D6+E6+F6</f>
        <v>245.89999999999998</v>
      </c>
      <c r="C6" s="20">
        <v>57.9</v>
      </c>
      <c r="D6" s="20">
        <v>72</v>
      </c>
      <c r="E6" s="20">
        <v>13.2</v>
      </c>
      <c r="F6" s="59">
        <v>102.8</v>
      </c>
    </row>
    <row r="7" spans="1:6" ht="15" customHeight="1" x14ac:dyDescent="0.25">
      <c r="A7" s="19" t="s">
        <v>10</v>
      </c>
      <c r="B7" s="20">
        <f t="shared" si="0"/>
        <v>254.2</v>
      </c>
      <c r="C7" s="20">
        <v>58.8</v>
      </c>
      <c r="D7" s="20">
        <v>72.7</v>
      </c>
      <c r="E7" s="20">
        <v>16.600000000000001</v>
      </c>
      <c r="F7" s="59">
        <v>106.1</v>
      </c>
    </row>
    <row r="8" spans="1:6" ht="12.2" customHeight="1" x14ac:dyDescent="0.25">
      <c r="A8" s="19" t="s">
        <v>11</v>
      </c>
      <c r="B8" s="20">
        <f t="shared" si="0"/>
        <v>253.3</v>
      </c>
      <c r="C8" s="20">
        <v>59.4</v>
      </c>
      <c r="D8" s="20">
        <v>72.900000000000006</v>
      </c>
      <c r="E8" s="20">
        <v>16.2</v>
      </c>
      <c r="F8" s="59">
        <v>104.8</v>
      </c>
    </row>
    <row r="9" spans="1:6" ht="12.2" customHeight="1" x14ac:dyDescent="0.25">
      <c r="A9" s="19" t="s">
        <v>12</v>
      </c>
      <c r="B9" s="20">
        <f t="shared" si="0"/>
        <v>245.7</v>
      </c>
      <c r="C9" s="20">
        <v>58.8</v>
      </c>
      <c r="D9" s="20">
        <v>76.099999999999994</v>
      </c>
      <c r="E9" s="20">
        <v>12</v>
      </c>
      <c r="F9" s="59">
        <v>98.8</v>
      </c>
    </row>
    <row r="10" spans="1:6" ht="12.2" customHeight="1" x14ac:dyDescent="0.25">
      <c r="A10" s="19" t="s">
        <v>39</v>
      </c>
      <c r="B10" s="20">
        <f t="shared" si="0"/>
        <v>249.7</v>
      </c>
      <c r="C10" s="20">
        <v>60</v>
      </c>
      <c r="D10" s="20">
        <v>77.2</v>
      </c>
      <c r="E10" s="20">
        <v>16</v>
      </c>
      <c r="F10" s="59">
        <v>96.5</v>
      </c>
    </row>
    <row r="11" spans="1:6" ht="12.2" customHeight="1" x14ac:dyDescent="0.25">
      <c r="A11" s="19" t="s">
        <v>14</v>
      </c>
      <c r="B11" s="20">
        <f t="shared" si="0"/>
        <v>255.7</v>
      </c>
      <c r="C11" s="20">
        <v>59.4</v>
      </c>
      <c r="D11" s="20">
        <v>78.7</v>
      </c>
      <c r="E11" s="20">
        <v>20.6</v>
      </c>
      <c r="F11" s="59">
        <v>97</v>
      </c>
    </row>
    <row r="12" spans="1:6" ht="12.2" customHeight="1" x14ac:dyDescent="0.25">
      <c r="A12" s="19" t="s">
        <v>21</v>
      </c>
      <c r="B12" s="20">
        <f t="shared" si="0"/>
        <v>251.10000000000002</v>
      </c>
      <c r="C12" s="20">
        <v>61.2</v>
      </c>
      <c r="D12" s="20">
        <v>81.400000000000006</v>
      </c>
      <c r="E12" s="20">
        <v>14.4</v>
      </c>
      <c r="F12" s="59">
        <v>94.1</v>
      </c>
    </row>
    <row r="13" spans="1:6" ht="12.2" customHeight="1" x14ac:dyDescent="0.25">
      <c r="A13" s="19" t="s">
        <v>16</v>
      </c>
      <c r="B13" s="20">
        <f t="shared" si="0"/>
        <v>250.60000000000002</v>
      </c>
      <c r="C13" s="20">
        <v>60.7</v>
      </c>
      <c r="D13" s="20">
        <v>82.9</v>
      </c>
      <c r="E13" s="20">
        <v>15.6</v>
      </c>
      <c r="F13" s="59">
        <v>91.4</v>
      </c>
    </row>
    <row r="14" spans="1:6" ht="12.2" customHeight="1" x14ac:dyDescent="0.25">
      <c r="A14" s="19" t="s">
        <v>17</v>
      </c>
      <c r="B14" s="20">
        <f t="shared" si="0"/>
        <v>259.3</v>
      </c>
      <c r="C14" s="20">
        <v>60.5</v>
      </c>
      <c r="D14" s="20">
        <v>82.4</v>
      </c>
      <c r="E14" s="20">
        <v>21.4</v>
      </c>
      <c r="F14" s="59">
        <v>95</v>
      </c>
    </row>
    <row r="15" spans="1:6" ht="12.2" customHeight="1" x14ac:dyDescent="0.25">
      <c r="A15" s="19" t="s">
        <v>31</v>
      </c>
      <c r="B15" s="20">
        <f t="shared" si="0"/>
        <v>259.7</v>
      </c>
      <c r="C15" s="20">
        <v>62.8</v>
      </c>
      <c r="D15" s="20">
        <v>82.9</v>
      </c>
      <c r="E15" s="20">
        <v>14.4</v>
      </c>
      <c r="F15" s="59">
        <v>99.6</v>
      </c>
    </row>
    <row r="16" spans="1:6" ht="12.2" customHeight="1" x14ac:dyDescent="0.25">
      <c r="A16" s="19" t="s">
        <v>19</v>
      </c>
      <c r="B16" s="20">
        <f t="shared" si="0"/>
        <v>266.10000000000002</v>
      </c>
      <c r="C16" s="20">
        <v>63.4</v>
      </c>
      <c r="D16" s="20">
        <v>84.7</v>
      </c>
      <c r="E16" s="20">
        <v>18.399999999999999</v>
      </c>
      <c r="F16" s="59">
        <v>99.6</v>
      </c>
    </row>
    <row r="17" spans="1:6" ht="12.2" customHeight="1" x14ac:dyDescent="0.25">
      <c r="A17" s="21" t="s">
        <v>20</v>
      </c>
      <c r="B17" s="22">
        <f t="shared" si="0"/>
        <v>281.79999999999995</v>
      </c>
      <c r="C17" s="22">
        <v>63.9</v>
      </c>
      <c r="D17" s="22">
        <v>87.8</v>
      </c>
      <c r="E17" s="22">
        <v>22.2</v>
      </c>
      <c r="F17" s="23">
        <v>107.9</v>
      </c>
    </row>
    <row r="18" spans="1:6" ht="12.2" customHeight="1" x14ac:dyDescent="0.25">
      <c r="A18" s="17">
        <v>2014</v>
      </c>
      <c r="B18" s="18"/>
      <c r="C18" s="18"/>
      <c r="D18" s="18"/>
      <c r="E18" s="18"/>
      <c r="F18" s="25"/>
    </row>
    <row r="19" spans="1:6" ht="12.2" customHeight="1" x14ac:dyDescent="0.25">
      <c r="A19" s="19" t="s">
        <v>9</v>
      </c>
      <c r="B19" s="20">
        <f t="shared" ref="B19:B32" si="1">C19+D19+E19+F19</f>
        <v>288.3</v>
      </c>
      <c r="C19" s="20">
        <v>63.5</v>
      </c>
      <c r="D19" s="20">
        <v>89.3</v>
      </c>
      <c r="E19" s="20">
        <v>19.100000000000001</v>
      </c>
      <c r="F19" s="59">
        <v>116.4</v>
      </c>
    </row>
    <row r="20" spans="1:6" ht="12.2" customHeight="1" x14ac:dyDescent="0.25">
      <c r="A20" s="19" t="s">
        <v>10</v>
      </c>
      <c r="B20" s="20">
        <f t="shared" si="1"/>
        <v>287.8</v>
      </c>
      <c r="C20" s="20">
        <v>64.2</v>
      </c>
      <c r="D20" s="20">
        <v>90.9</v>
      </c>
      <c r="E20" s="20">
        <v>17.399999999999999</v>
      </c>
      <c r="F20" s="59">
        <v>115.3</v>
      </c>
    </row>
    <row r="21" spans="1:6" ht="12.2" customHeight="1" x14ac:dyDescent="0.25">
      <c r="A21" s="19" t="s">
        <v>11</v>
      </c>
      <c r="B21" s="20">
        <f t="shared" si="1"/>
        <v>297.8</v>
      </c>
      <c r="C21" s="20">
        <v>65.3</v>
      </c>
      <c r="D21" s="20">
        <v>91.4</v>
      </c>
      <c r="E21" s="20">
        <v>21.9</v>
      </c>
      <c r="F21" s="59">
        <v>119.2</v>
      </c>
    </row>
    <row r="22" spans="1:6" ht="12.2" customHeight="1" x14ac:dyDescent="0.25">
      <c r="A22" s="19" t="s">
        <v>12</v>
      </c>
      <c r="B22" s="20">
        <f t="shared" si="1"/>
        <v>293.20000000000005</v>
      </c>
      <c r="C22" s="20">
        <v>65.2</v>
      </c>
      <c r="D22" s="20">
        <v>95.2</v>
      </c>
      <c r="E22" s="20">
        <v>15.4</v>
      </c>
      <c r="F22" s="59">
        <v>117.4</v>
      </c>
    </row>
    <row r="23" spans="1:6" ht="12.2" customHeight="1" x14ac:dyDescent="0.25">
      <c r="A23" s="19" t="s">
        <v>13</v>
      </c>
      <c r="B23" s="20">
        <f t="shared" si="1"/>
        <v>297</v>
      </c>
      <c r="C23" s="20">
        <v>69.099999999999994</v>
      </c>
      <c r="D23" s="20">
        <v>97</v>
      </c>
      <c r="E23" s="20">
        <v>18.100000000000001</v>
      </c>
      <c r="F23" s="59">
        <v>112.8</v>
      </c>
    </row>
    <row r="24" spans="1:6" ht="12.2" customHeight="1" x14ac:dyDescent="0.25">
      <c r="A24" s="19" t="s">
        <v>14</v>
      </c>
      <c r="B24" s="20">
        <f t="shared" si="1"/>
        <v>308.89999999999998</v>
      </c>
      <c r="C24" s="20">
        <v>67.8</v>
      </c>
      <c r="D24" s="20">
        <v>98.6</v>
      </c>
      <c r="E24" s="20">
        <v>16.8</v>
      </c>
      <c r="F24" s="59">
        <v>125.7</v>
      </c>
    </row>
    <row r="25" spans="1:6" ht="12.2" customHeight="1" x14ac:dyDescent="0.25">
      <c r="A25" s="19" t="s">
        <v>21</v>
      </c>
      <c r="B25" s="20">
        <f t="shared" si="1"/>
        <v>302.39999999999998</v>
      </c>
      <c r="C25" s="20">
        <v>72.099999999999994</v>
      </c>
      <c r="D25" s="20">
        <v>100.8</v>
      </c>
      <c r="E25" s="20">
        <v>20.5</v>
      </c>
      <c r="F25" s="59">
        <v>109</v>
      </c>
    </row>
    <row r="26" spans="1:6" ht="12.2" customHeight="1" x14ac:dyDescent="0.25">
      <c r="A26" s="19" t="s">
        <v>34</v>
      </c>
      <c r="B26" s="20">
        <f t="shared" si="1"/>
        <v>301.39999999999998</v>
      </c>
      <c r="C26" s="20">
        <v>66.599999999999994</v>
      </c>
      <c r="D26" s="20">
        <v>102</v>
      </c>
      <c r="E26" s="20">
        <v>16.8</v>
      </c>
      <c r="F26" s="59">
        <v>116</v>
      </c>
    </row>
    <row r="27" spans="1:6" ht="12.2" customHeight="1" x14ac:dyDescent="0.25">
      <c r="A27" s="19" t="s">
        <v>17</v>
      </c>
      <c r="B27" s="20">
        <f t="shared" si="1"/>
        <v>311.5</v>
      </c>
      <c r="C27" s="20">
        <v>70.8</v>
      </c>
      <c r="D27" s="20">
        <v>103.7</v>
      </c>
      <c r="E27" s="20">
        <v>18.8</v>
      </c>
      <c r="F27" s="59">
        <v>118.2</v>
      </c>
    </row>
    <row r="28" spans="1:6" ht="12.2" customHeight="1" x14ac:dyDescent="0.25">
      <c r="A28" s="19" t="s">
        <v>18</v>
      </c>
      <c r="B28" s="20">
        <f t="shared" si="1"/>
        <v>302.29999999999995</v>
      </c>
      <c r="C28" s="20">
        <v>70</v>
      </c>
      <c r="D28" s="20">
        <v>104.6</v>
      </c>
      <c r="E28" s="20">
        <v>17.100000000000001</v>
      </c>
      <c r="F28" s="59">
        <v>110.6</v>
      </c>
    </row>
    <row r="29" spans="1:6" ht="12.2" customHeight="1" x14ac:dyDescent="0.25">
      <c r="A29" s="19" t="s">
        <v>19</v>
      </c>
      <c r="B29" s="20">
        <f t="shared" si="1"/>
        <v>303.70000000000005</v>
      </c>
      <c r="C29" s="20">
        <v>73.5</v>
      </c>
      <c r="D29" s="20">
        <v>102</v>
      </c>
      <c r="E29" s="20">
        <v>19.3</v>
      </c>
      <c r="F29" s="59">
        <v>108.9</v>
      </c>
    </row>
    <row r="30" spans="1:6" ht="12.2" customHeight="1" x14ac:dyDescent="0.25">
      <c r="A30" s="21" t="s">
        <v>20</v>
      </c>
      <c r="B30" s="29">
        <f t="shared" si="1"/>
        <v>309.2</v>
      </c>
      <c r="C30" s="22">
        <v>74.5</v>
      </c>
      <c r="D30" s="23">
        <v>104.1</v>
      </c>
      <c r="E30" s="23">
        <v>31.1</v>
      </c>
      <c r="F30" s="23">
        <v>99.5</v>
      </c>
    </row>
    <row r="31" spans="1:6" ht="12.2" customHeight="1" x14ac:dyDescent="0.25">
      <c r="A31" s="83">
        <v>2015</v>
      </c>
      <c r="B31" s="18"/>
      <c r="C31" s="24"/>
      <c r="D31" s="25"/>
      <c r="E31" s="25"/>
      <c r="F31" s="25"/>
    </row>
    <row r="32" spans="1:6" ht="12.2" customHeight="1" x14ac:dyDescent="0.25">
      <c r="A32" s="19" t="s">
        <v>9</v>
      </c>
      <c r="B32" s="20">
        <f t="shared" si="1"/>
        <v>292.39999999999998</v>
      </c>
      <c r="C32" s="20">
        <v>69.599999999999994</v>
      </c>
      <c r="D32" s="59">
        <v>105.6</v>
      </c>
      <c r="E32" s="59">
        <v>24.1</v>
      </c>
      <c r="F32" s="59">
        <v>93.1</v>
      </c>
    </row>
    <row r="33" spans="1:6" ht="12.2" customHeight="1" x14ac:dyDescent="0.25">
      <c r="A33" s="19" t="s">
        <v>41</v>
      </c>
      <c r="B33" s="20">
        <f>SUM(C33:F33)</f>
        <v>292.59999999999997</v>
      </c>
      <c r="C33" s="20">
        <v>68.5</v>
      </c>
      <c r="D33" s="59">
        <v>107.6</v>
      </c>
      <c r="E33" s="59">
        <v>19.7</v>
      </c>
      <c r="F33" s="59">
        <v>96.8</v>
      </c>
    </row>
    <row r="34" spans="1:6" ht="12" customHeight="1" x14ac:dyDescent="0.25">
      <c r="A34" s="19" t="s">
        <v>11</v>
      </c>
      <c r="B34" s="64">
        <f>SUM(C34:F34)</f>
        <v>304.39999999999998</v>
      </c>
      <c r="C34" s="64">
        <v>69.3</v>
      </c>
      <c r="D34" s="59">
        <v>105.6</v>
      </c>
      <c r="E34" s="59">
        <v>17.8</v>
      </c>
      <c r="F34" s="59">
        <v>111.7</v>
      </c>
    </row>
    <row r="35" spans="1:6" ht="12" customHeight="1" x14ac:dyDescent="0.25">
      <c r="A35" s="19" t="s">
        <v>12</v>
      </c>
      <c r="B35" s="64">
        <f t="shared" ref="B35:B43" si="2">C35+D35+E35+F35</f>
        <v>291.39999999999998</v>
      </c>
      <c r="C35" s="64">
        <v>70.8</v>
      </c>
      <c r="D35" s="59">
        <v>107.1</v>
      </c>
      <c r="E35" s="59">
        <v>23.5</v>
      </c>
      <c r="F35" s="59">
        <v>90</v>
      </c>
    </row>
    <row r="36" spans="1:6" ht="12" customHeight="1" x14ac:dyDescent="0.25">
      <c r="A36" s="84" t="s">
        <v>13</v>
      </c>
      <c r="B36" s="64">
        <f t="shared" si="2"/>
        <v>295.59999999999997</v>
      </c>
      <c r="C36" s="68">
        <v>71.5</v>
      </c>
      <c r="D36" s="69">
        <v>109.2</v>
      </c>
      <c r="E36" s="69">
        <v>20.2</v>
      </c>
      <c r="F36" s="69">
        <v>94.7</v>
      </c>
    </row>
    <row r="37" spans="1:6" ht="12" customHeight="1" x14ac:dyDescent="0.25">
      <c r="A37" s="84" t="s">
        <v>14</v>
      </c>
      <c r="B37" s="64">
        <f t="shared" si="2"/>
        <v>302.39999999999998</v>
      </c>
      <c r="C37" s="68">
        <v>72.5</v>
      </c>
      <c r="D37" s="69">
        <v>109.5</v>
      </c>
      <c r="E37" s="69">
        <v>19.100000000000001</v>
      </c>
      <c r="F37" s="69">
        <v>101.3</v>
      </c>
    </row>
    <row r="38" spans="1:6" s="1" customFormat="1" ht="12" customHeight="1" x14ac:dyDescent="0.25">
      <c r="A38" s="4" t="s">
        <v>21</v>
      </c>
      <c r="B38" s="64">
        <f t="shared" si="2"/>
        <v>300.39999999999998</v>
      </c>
      <c r="C38" s="64">
        <v>72.7</v>
      </c>
      <c r="D38" s="59">
        <v>110.7</v>
      </c>
      <c r="E38" s="59">
        <v>18</v>
      </c>
      <c r="F38" s="59">
        <v>99</v>
      </c>
    </row>
    <row r="39" spans="1:6" ht="12" customHeight="1" x14ac:dyDescent="0.25">
      <c r="A39" s="19" t="s">
        <v>16</v>
      </c>
      <c r="B39" s="64">
        <f t="shared" si="2"/>
        <v>288.59999999999997</v>
      </c>
      <c r="C39" s="64">
        <v>70.3</v>
      </c>
      <c r="D39" s="59">
        <v>110.9</v>
      </c>
      <c r="E39" s="59">
        <v>12.2</v>
      </c>
      <c r="F39" s="59">
        <v>95.2</v>
      </c>
    </row>
    <row r="40" spans="1:6" ht="12" customHeight="1" x14ac:dyDescent="0.25">
      <c r="A40" s="19" t="s">
        <v>17</v>
      </c>
      <c r="B40" s="64">
        <f t="shared" si="2"/>
        <v>295.3</v>
      </c>
      <c r="C40" s="64">
        <v>71</v>
      </c>
      <c r="D40" s="59">
        <v>110.6</v>
      </c>
      <c r="E40" s="59">
        <v>16.3</v>
      </c>
      <c r="F40" s="59">
        <v>97.4</v>
      </c>
    </row>
    <row r="41" spans="1:6" ht="12" customHeight="1" x14ac:dyDescent="0.25">
      <c r="A41" s="19" t="s">
        <v>18</v>
      </c>
      <c r="B41" s="64">
        <f t="shared" si="2"/>
        <v>299.39999999999998</v>
      </c>
      <c r="C41" s="64">
        <v>72.5</v>
      </c>
      <c r="D41" s="59">
        <v>111.5</v>
      </c>
      <c r="E41" s="59">
        <v>20.7</v>
      </c>
      <c r="F41" s="59">
        <v>94.7</v>
      </c>
    </row>
    <row r="42" spans="1:6" ht="12" customHeight="1" x14ac:dyDescent="0.25">
      <c r="A42" s="19" t="s">
        <v>19</v>
      </c>
      <c r="B42" s="64">
        <f>C42+D42+E42+F42</f>
        <v>302.39999999999998</v>
      </c>
      <c r="C42" s="64">
        <v>73.8</v>
      </c>
      <c r="D42" s="59">
        <v>110.6</v>
      </c>
      <c r="E42" s="59">
        <v>21.7</v>
      </c>
      <c r="F42" s="59">
        <v>96.3</v>
      </c>
    </row>
    <row r="43" spans="1:6" ht="12" customHeight="1" x14ac:dyDescent="0.25">
      <c r="A43" s="21" t="s">
        <v>20</v>
      </c>
      <c r="B43" s="78">
        <f t="shared" si="2"/>
        <v>365.20000000000005</v>
      </c>
      <c r="C43" s="78">
        <v>73.5</v>
      </c>
      <c r="D43" s="23">
        <v>111.9</v>
      </c>
      <c r="E43" s="23">
        <v>40</v>
      </c>
      <c r="F43" s="23">
        <v>139.80000000000001</v>
      </c>
    </row>
    <row r="44" spans="1:6" ht="12" customHeight="1" x14ac:dyDescent="0.25">
      <c r="A44" s="133">
        <v>2016</v>
      </c>
      <c r="B44" s="96"/>
      <c r="C44" s="124"/>
      <c r="D44" s="25"/>
      <c r="E44" s="114"/>
      <c r="F44" s="25"/>
    </row>
    <row r="45" spans="1:6" ht="12" customHeight="1" x14ac:dyDescent="0.25">
      <c r="A45" s="19" t="s">
        <v>9</v>
      </c>
      <c r="B45" s="64">
        <f t="shared" ref="B45:B56" si="3">SUM(C45:F45)</f>
        <v>315.89999999999998</v>
      </c>
      <c r="C45" s="125">
        <v>73.099999999999994</v>
      </c>
      <c r="D45" s="59">
        <v>113.9</v>
      </c>
      <c r="E45" s="115">
        <v>25.7</v>
      </c>
      <c r="F45" s="59">
        <v>103.2</v>
      </c>
    </row>
    <row r="46" spans="1:6" ht="12" customHeight="1" x14ac:dyDescent="0.25">
      <c r="A46" s="19" t="s">
        <v>41</v>
      </c>
      <c r="B46" s="64">
        <f t="shared" si="3"/>
        <v>326.2</v>
      </c>
      <c r="C46" s="125">
        <v>75.3</v>
      </c>
      <c r="D46" s="59">
        <v>114.1</v>
      </c>
      <c r="E46" s="115">
        <v>20.3</v>
      </c>
      <c r="F46" s="59">
        <v>116.5</v>
      </c>
    </row>
    <row r="47" spans="1:6" ht="12" customHeight="1" x14ac:dyDescent="0.25">
      <c r="A47" s="19" t="s">
        <v>11</v>
      </c>
      <c r="B47" s="64">
        <f t="shared" si="3"/>
        <v>329.51</v>
      </c>
      <c r="C47" s="125">
        <v>77.209999999999994</v>
      </c>
      <c r="D47" s="59">
        <v>113.5</v>
      </c>
      <c r="E47" s="115">
        <v>23.4</v>
      </c>
      <c r="F47" s="59">
        <v>115.4</v>
      </c>
    </row>
    <row r="48" spans="1:6" ht="12" customHeight="1" x14ac:dyDescent="0.25">
      <c r="A48" s="19" t="s">
        <v>12</v>
      </c>
      <c r="B48" s="64">
        <f t="shared" si="3"/>
        <v>324.46000000000004</v>
      </c>
      <c r="C48" s="125">
        <v>76.06</v>
      </c>
      <c r="D48" s="59">
        <v>115.6</v>
      </c>
      <c r="E48" s="115">
        <v>25.9</v>
      </c>
      <c r="F48" s="59">
        <v>106.9</v>
      </c>
    </row>
    <row r="49" spans="1:6" ht="12" customHeight="1" x14ac:dyDescent="0.25">
      <c r="A49" s="84" t="s">
        <v>13</v>
      </c>
      <c r="B49" s="64">
        <f t="shared" si="3"/>
        <v>326.39999999999998</v>
      </c>
      <c r="C49" s="125">
        <v>76.599999999999994</v>
      </c>
      <c r="D49" s="59">
        <v>117.1</v>
      </c>
      <c r="E49" s="115">
        <v>24.2</v>
      </c>
      <c r="F49" s="59">
        <v>108.5</v>
      </c>
    </row>
    <row r="50" spans="1:6" ht="12" customHeight="1" x14ac:dyDescent="0.25">
      <c r="A50" s="84" t="s">
        <v>14</v>
      </c>
      <c r="B50" s="64">
        <f t="shared" si="3"/>
        <v>328.6</v>
      </c>
      <c r="C50" s="125">
        <v>81.3</v>
      </c>
      <c r="D50" s="59">
        <v>118.5</v>
      </c>
      <c r="E50" s="115">
        <v>19.7</v>
      </c>
      <c r="F50" s="59">
        <v>109.1</v>
      </c>
    </row>
    <row r="51" spans="1:6" ht="12" customHeight="1" x14ac:dyDescent="0.25">
      <c r="A51" s="4" t="s">
        <v>21</v>
      </c>
      <c r="B51" s="64">
        <f t="shared" si="3"/>
        <v>320.8</v>
      </c>
      <c r="C51" s="125">
        <v>76.2</v>
      </c>
      <c r="D51" s="59">
        <v>119.9</v>
      </c>
      <c r="E51" s="115">
        <v>21.6</v>
      </c>
      <c r="F51" s="59">
        <v>103.1</v>
      </c>
    </row>
    <row r="52" spans="1:6" ht="12" customHeight="1" x14ac:dyDescent="0.25">
      <c r="A52" s="19" t="s">
        <v>16</v>
      </c>
      <c r="B52" s="64">
        <f t="shared" ref="B52:B55" si="4">SUM(C52:F52)</f>
        <v>324.3</v>
      </c>
      <c r="C52" s="125">
        <v>76.900000000000006</v>
      </c>
      <c r="D52" s="59">
        <v>118.2</v>
      </c>
      <c r="E52" s="115">
        <v>28.1</v>
      </c>
      <c r="F52" s="59">
        <v>101.1</v>
      </c>
    </row>
    <row r="53" spans="1:6" ht="12" customHeight="1" x14ac:dyDescent="0.25">
      <c r="A53" s="19" t="s">
        <v>17</v>
      </c>
      <c r="B53" s="64">
        <f t="shared" si="4"/>
        <v>325.5</v>
      </c>
      <c r="C53" s="157">
        <v>77.3</v>
      </c>
      <c r="D53" s="69">
        <v>118.2</v>
      </c>
      <c r="E53" s="158">
        <v>26.2</v>
      </c>
      <c r="F53" s="69">
        <v>103.8</v>
      </c>
    </row>
    <row r="54" spans="1:6" ht="12" customHeight="1" x14ac:dyDescent="0.25">
      <c r="A54" s="19" t="s">
        <v>18</v>
      </c>
      <c r="B54" s="64">
        <f t="shared" si="4"/>
        <v>313.7</v>
      </c>
      <c r="C54" s="157">
        <v>76.5</v>
      </c>
      <c r="D54" s="69">
        <v>116</v>
      </c>
      <c r="E54" s="158">
        <v>22.4</v>
      </c>
      <c r="F54" s="69">
        <v>98.8</v>
      </c>
    </row>
    <row r="55" spans="1:6" ht="12" customHeight="1" x14ac:dyDescent="0.25">
      <c r="A55" s="19" t="s">
        <v>19</v>
      </c>
      <c r="B55" s="64">
        <f t="shared" si="4"/>
        <v>313.60000000000002</v>
      </c>
      <c r="C55" s="157">
        <v>78</v>
      </c>
      <c r="D55" s="69">
        <v>116.3</v>
      </c>
      <c r="E55" s="158">
        <v>23.2</v>
      </c>
      <c r="F55" s="69">
        <v>96.1</v>
      </c>
    </row>
    <row r="56" spans="1:6" ht="12" customHeight="1" x14ac:dyDescent="0.25">
      <c r="A56" s="21" t="s">
        <v>75</v>
      </c>
      <c r="B56" s="78">
        <f t="shared" si="3"/>
        <v>338.1</v>
      </c>
      <c r="C56" s="126">
        <v>77.599999999999994</v>
      </c>
      <c r="D56" s="23">
        <v>116.9</v>
      </c>
      <c r="E56" s="116">
        <v>35.4</v>
      </c>
      <c r="F56" s="23">
        <v>108.2</v>
      </c>
    </row>
    <row r="57" spans="1:6" ht="12.75" customHeight="1" x14ac:dyDescent="0.25">
      <c r="A57" s="133">
        <v>2017</v>
      </c>
      <c r="B57" s="96"/>
      <c r="C57" s="124"/>
      <c r="D57" s="25"/>
      <c r="E57" s="114"/>
      <c r="F57" s="25"/>
    </row>
    <row r="58" spans="1:6" ht="12.75" customHeight="1" x14ac:dyDescent="0.25">
      <c r="A58" s="168" t="s">
        <v>9</v>
      </c>
      <c r="B58" s="64">
        <f>SUM(C58:F58)</f>
        <v>325.44</v>
      </c>
      <c r="C58" s="125">
        <v>77.239999999999995</v>
      </c>
      <c r="D58" s="59">
        <v>116.83</v>
      </c>
      <c r="E58" s="115">
        <v>24.06</v>
      </c>
      <c r="F58" s="59">
        <v>107.31</v>
      </c>
    </row>
    <row r="59" spans="1:6" ht="12.75" customHeight="1" x14ac:dyDescent="0.25">
      <c r="A59" s="168" t="s">
        <v>10</v>
      </c>
      <c r="B59" s="64">
        <f>SUM(C59:F59)</f>
        <v>336.29999999999995</v>
      </c>
      <c r="C59" s="125">
        <v>77.5</v>
      </c>
      <c r="D59" s="59">
        <v>118.7</v>
      </c>
      <c r="E59" s="115">
        <v>28.2</v>
      </c>
      <c r="F59" s="59">
        <v>111.9</v>
      </c>
    </row>
    <row r="60" spans="1:6" ht="12.75" customHeight="1" x14ac:dyDescent="0.25">
      <c r="A60" s="169" t="s">
        <v>77</v>
      </c>
      <c r="B60" s="78">
        <f>SUM(C60:F60)</f>
        <v>351.54</v>
      </c>
      <c r="C60" s="126">
        <v>80.099999999999994</v>
      </c>
      <c r="D60" s="23">
        <v>119.94</v>
      </c>
      <c r="E60" s="116">
        <v>36.200000000000003</v>
      </c>
      <c r="F60" s="23">
        <v>115.3</v>
      </c>
    </row>
    <row r="61" spans="1:6" ht="9.75" customHeight="1" x14ac:dyDescent="0.25">
      <c r="A61" s="105"/>
      <c r="B61" s="88"/>
      <c r="C61" s="88"/>
      <c r="D61" s="32"/>
      <c r="E61" s="32"/>
      <c r="F61" s="32"/>
    </row>
    <row r="62" spans="1:6" ht="13.5" customHeight="1" x14ac:dyDescent="0.25">
      <c r="A62" s="106" t="s">
        <v>55</v>
      </c>
      <c r="B62" s="30"/>
      <c r="C62" s="31"/>
      <c r="D62" s="32"/>
      <c r="E62" s="32"/>
      <c r="F62" s="32"/>
    </row>
    <row r="63" spans="1:6" ht="15" customHeight="1" x14ac:dyDescent="0.25">
      <c r="A63" s="186" t="s">
        <v>51</v>
      </c>
      <c r="B63" s="187"/>
      <c r="C63" s="187"/>
      <c r="D63" s="187"/>
      <c r="E63" s="188"/>
      <c r="F63" s="188"/>
    </row>
    <row r="64" spans="1:6" x14ac:dyDescent="0.25">
      <c r="A64" s="26"/>
      <c r="B64" s="26"/>
      <c r="C64" s="26"/>
      <c r="D64" s="26"/>
      <c r="E64" s="26"/>
      <c r="F64" s="26"/>
    </row>
  </sheetData>
  <mergeCells count="6">
    <mergeCell ref="A63:F63"/>
    <mergeCell ref="A1:F1"/>
    <mergeCell ref="A2:F2"/>
    <mergeCell ref="A3:A4"/>
    <mergeCell ref="B3:B4"/>
    <mergeCell ref="C3:F3"/>
  </mergeCells>
  <pageMargins left="0.75" right="0.25" top="0.25" bottom="0.25" header="0.3" footer="0.3"/>
  <pageSetup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6"/>
  <sheetViews>
    <sheetView tabSelected="1" zoomScaleNormal="100" workbookViewId="0">
      <pane xSplit="1" ySplit="3" topLeftCell="B55" activePane="bottomRight" state="frozen"/>
      <selection activeCell="K74" sqref="K74"/>
      <selection pane="topRight" activeCell="K74" sqref="K74"/>
      <selection pane="bottomLeft" activeCell="K74" sqref="K74"/>
      <selection pane="bottomRight" activeCell="A60" sqref="A60"/>
    </sheetView>
  </sheetViews>
  <sheetFormatPr defaultRowHeight="15" x14ac:dyDescent="0.25"/>
  <cols>
    <col min="1" max="1" width="15.28515625" customWidth="1"/>
    <col min="2" max="2" width="10.140625" customWidth="1"/>
    <col min="3" max="3" width="9" customWidth="1"/>
    <col min="4" max="4" width="12.140625" customWidth="1"/>
    <col min="5" max="5" width="9.7109375" customWidth="1"/>
    <col min="6" max="6" width="8.28515625" customWidth="1"/>
    <col min="7" max="7" width="10.140625" customWidth="1"/>
    <col min="8" max="8" width="8.140625" customWidth="1"/>
    <col min="9" max="9" width="11.7109375" customWidth="1"/>
    <col min="10" max="10" width="8.5703125" customWidth="1"/>
  </cols>
  <sheetData>
    <row r="1" spans="1:12" ht="24" customHeight="1" x14ac:dyDescent="0.25">
      <c r="A1" s="199" t="s">
        <v>73</v>
      </c>
      <c r="B1" s="200"/>
      <c r="C1" s="200"/>
      <c r="D1" s="200"/>
      <c r="E1" s="200"/>
      <c r="F1" s="200"/>
      <c r="G1" s="200"/>
      <c r="H1" s="200"/>
      <c r="I1" s="200"/>
      <c r="J1" s="201"/>
    </row>
    <row r="2" spans="1:12" ht="20.25" customHeight="1" x14ac:dyDescent="0.25">
      <c r="A2" s="202" t="s">
        <v>47</v>
      </c>
      <c r="B2" s="203"/>
      <c r="C2" s="203"/>
      <c r="D2" s="203"/>
      <c r="E2" s="203"/>
      <c r="F2" s="203"/>
      <c r="G2" s="203"/>
      <c r="H2" s="203"/>
      <c r="I2" s="203"/>
      <c r="J2" s="204"/>
    </row>
    <row r="3" spans="1:12" ht="66" customHeight="1" x14ac:dyDescent="0.25">
      <c r="A3" s="40"/>
      <c r="B3" s="74" t="s">
        <v>52</v>
      </c>
      <c r="C3" s="74" t="s">
        <v>43</v>
      </c>
      <c r="D3" s="74" t="s">
        <v>54</v>
      </c>
      <c r="E3" s="43" t="s">
        <v>44</v>
      </c>
      <c r="F3" s="44" t="s">
        <v>56</v>
      </c>
      <c r="G3" s="43" t="s">
        <v>45</v>
      </c>
      <c r="H3" s="48" t="s">
        <v>57</v>
      </c>
      <c r="I3" s="43" t="s">
        <v>46</v>
      </c>
      <c r="J3" s="48" t="s">
        <v>58</v>
      </c>
    </row>
    <row r="4" spans="1:12" ht="15.75" x14ac:dyDescent="0.25">
      <c r="A4" s="49">
        <v>2013</v>
      </c>
      <c r="B4" s="51"/>
      <c r="C4" s="51"/>
      <c r="D4" s="51"/>
      <c r="E4" s="52"/>
      <c r="F4" s="53"/>
      <c r="G4" s="52"/>
      <c r="H4" s="53"/>
      <c r="I4" s="52"/>
      <c r="J4" s="53"/>
      <c r="L4" s="60"/>
    </row>
    <row r="5" spans="1:12" ht="15.75" x14ac:dyDescent="0.25">
      <c r="A5" s="41" t="s">
        <v>9</v>
      </c>
      <c r="B5" s="42">
        <v>57.9</v>
      </c>
      <c r="C5" s="42">
        <v>11</v>
      </c>
      <c r="D5" s="42">
        <f t="shared" ref="D5:D16" si="0">B5-C5</f>
        <v>46.9</v>
      </c>
      <c r="E5" s="42">
        <v>259.10000000000002</v>
      </c>
      <c r="F5" s="45">
        <f t="shared" ref="F5:F16" si="1">D5+E5</f>
        <v>306</v>
      </c>
      <c r="G5" s="42">
        <v>557.11</v>
      </c>
      <c r="H5" s="45">
        <f t="shared" ref="H5:H16" si="2">F5+G5</f>
        <v>863.11</v>
      </c>
      <c r="I5" s="42">
        <v>227.79999999999993</v>
      </c>
      <c r="J5" s="45">
        <f t="shared" ref="J5:J16" si="3">H5+I5</f>
        <v>1090.9099999999999</v>
      </c>
      <c r="L5" s="60"/>
    </row>
    <row r="6" spans="1:12" ht="15.75" x14ac:dyDescent="0.25">
      <c r="A6" s="41" t="s">
        <v>10</v>
      </c>
      <c r="B6" s="42">
        <v>58.8</v>
      </c>
      <c r="C6" s="42">
        <v>11.099999999999994</v>
      </c>
      <c r="D6" s="42">
        <f t="shared" si="0"/>
        <v>47.7</v>
      </c>
      <c r="E6" s="42">
        <v>269.7</v>
      </c>
      <c r="F6" s="45">
        <f t="shared" si="1"/>
        <v>317.39999999999998</v>
      </c>
      <c r="G6" s="42">
        <v>575.79000000000008</v>
      </c>
      <c r="H6" s="45">
        <f t="shared" si="2"/>
        <v>893.19</v>
      </c>
      <c r="I6" s="42">
        <v>223.90000000000006</v>
      </c>
      <c r="J6" s="45">
        <f t="shared" si="3"/>
        <v>1117.0900000000001</v>
      </c>
      <c r="L6" s="60"/>
    </row>
    <row r="7" spans="1:12" ht="15.75" x14ac:dyDescent="0.25">
      <c r="A7" s="41" t="s">
        <v>11</v>
      </c>
      <c r="B7" s="42">
        <v>59.4</v>
      </c>
      <c r="C7" s="42">
        <v>11</v>
      </c>
      <c r="D7" s="42">
        <f t="shared" si="0"/>
        <v>48.4</v>
      </c>
      <c r="E7" s="42">
        <v>279</v>
      </c>
      <c r="F7" s="45">
        <f t="shared" si="1"/>
        <v>327.39999999999998</v>
      </c>
      <c r="G7" s="42">
        <v>575.58999999999992</v>
      </c>
      <c r="H7" s="45">
        <f t="shared" si="2"/>
        <v>902.9899999999999</v>
      </c>
      <c r="I7" s="42">
        <v>237.50000000000009</v>
      </c>
      <c r="J7" s="45">
        <f t="shared" si="3"/>
        <v>1140.49</v>
      </c>
      <c r="L7" s="60"/>
    </row>
    <row r="8" spans="1:12" ht="15.75" x14ac:dyDescent="0.25">
      <c r="A8" s="41" t="s">
        <v>12</v>
      </c>
      <c r="B8" s="42">
        <v>58.8</v>
      </c>
      <c r="C8" s="42">
        <v>10.799999999999997</v>
      </c>
      <c r="D8" s="42">
        <f t="shared" si="0"/>
        <v>48</v>
      </c>
      <c r="E8" s="42">
        <v>288</v>
      </c>
      <c r="F8" s="45">
        <f t="shared" si="1"/>
        <v>336</v>
      </c>
      <c r="G8" s="42">
        <v>560.5200000000001</v>
      </c>
      <c r="H8" s="45">
        <f t="shared" si="2"/>
        <v>896.5200000000001</v>
      </c>
      <c r="I8" s="42">
        <v>262.69999999999993</v>
      </c>
      <c r="J8" s="45">
        <f t="shared" si="3"/>
        <v>1159.22</v>
      </c>
      <c r="L8" s="60"/>
    </row>
    <row r="9" spans="1:12" ht="15.75" x14ac:dyDescent="0.25">
      <c r="A9" s="41" t="s">
        <v>13</v>
      </c>
      <c r="B9" s="42">
        <v>60</v>
      </c>
      <c r="C9" s="42">
        <v>11.299999999999997</v>
      </c>
      <c r="D9" s="42">
        <f t="shared" si="0"/>
        <v>48.7</v>
      </c>
      <c r="E9" s="42">
        <v>292.7</v>
      </c>
      <c r="F9" s="45">
        <f t="shared" si="1"/>
        <v>341.4</v>
      </c>
      <c r="G9" s="42">
        <v>563.64</v>
      </c>
      <c r="H9" s="45">
        <f t="shared" si="2"/>
        <v>905.04</v>
      </c>
      <c r="I9" s="42">
        <v>255.10000000000011</v>
      </c>
      <c r="J9" s="45">
        <f t="shared" si="3"/>
        <v>1160.1400000000001</v>
      </c>
      <c r="L9" s="60"/>
    </row>
    <row r="10" spans="1:12" ht="15.75" x14ac:dyDescent="0.25">
      <c r="A10" s="41" t="s">
        <v>14</v>
      </c>
      <c r="B10" s="42">
        <v>59.4</v>
      </c>
      <c r="C10" s="42">
        <v>11.100000000000001</v>
      </c>
      <c r="D10" s="42">
        <f t="shared" si="0"/>
        <v>48.3</v>
      </c>
      <c r="E10" s="42">
        <v>298.39999999999998</v>
      </c>
      <c r="F10" s="45">
        <f t="shared" si="1"/>
        <v>346.7</v>
      </c>
      <c r="G10" s="42">
        <v>569.92999999999984</v>
      </c>
      <c r="H10" s="45">
        <f t="shared" si="2"/>
        <v>916.62999999999988</v>
      </c>
      <c r="I10" s="42">
        <v>250.80000000000004</v>
      </c>
      <c r="J10" s="45">
        <f t="shared" si="3"/>
        <v>1167.4299999999998</v>
      </c>
      <c r="L10" s="60"/>
    </row>
    <row r="11" spans="1:12" ht="15.75" x14ac:dyDescent="0.25">
      <c r="A11" s="41" t="s">
        <v>21</v>
      </c>
      <c r="B11" s="42">
        <v>61.2</v>
      </c>
      <c r="C11" s="42">
        <v>11.900000000000006</v>
      </c>
      <c r="D11" s="42">
        <f t="shared" si="0"/>
        <v>49.3</v>
      </c>
      <c r="E11" s="42">
        <v>295.39999999999998</v>
      </c>
      <c r="F11" s="45">
        <f t="shared" si="1"/>
        <v>344.7</v>
      </c>
      <c r="G11" s="42">
        <v>572.55999999999995</v>
      </c>
      <c r="H11" s="45">
        <f t="shared" si="2"/>
        <v>917.26</v>
      </c>
      <c r="I11" s="42">
        <v>246.40000000000003</v>
      </c>
      <c r="J11" s="45">
        <f t="shared" si="3"/>
        <v>1163.6600000000001</v>
      </c>
      <c r="L11" s="60"/>
    </row>
    <row r="12" spans="1:12" ht="15.75" x14ac:dyDescent="0.25">
      <c r="A12" s="41" t="s">
        <v>16</v>
      </c>
      <c r="B12" s="42">
        <v>60.7</v>
      </c>
      <c r="C12" s="42">
        <v>12</v>
      </c>
      <c r="D12" s="42">
        <f t="shared" si="0"/>
        <v>48.7</v>
      </c>
      <c r="E12" s="42">
        <v>299.3</v>
      </c>
      <c r="F12" s="45">
        <f t="shared" si="1"/>
        <v>348</v>
      </c>
      <c r="G12" s="42">
        <v>577.74</v>
      </c>
      <c r="H12" s="45">
        <f t="shared" si="2"/>
        <v>925.74</v>
      </c>
      <c r="I12" s="42">
        <v>255.80000000000004</v>
      </c>
      <c r="J12" s="45">
        <f t="shared" si="3"/>
        <v>1181.54</v>
      </c>
      <c r="L12" s="60"/>
    </row>
    <row r="13" spans="1:12" ht="15.75" x14ac:dyDescent="0.25">
      <c r="A13" s="41" t="s">
        <v>17</v>
      </c>
      <c r="B13" s="42">
        <v>60.5</v>
      </c>
      <c r="C13" s="42">
        <v>11.600000000000001</v>
      </c>
      <c r="D13" s="42">
        <f t="shared" si="0"/>
        <v>48.9</v>
      </c>
      <c r="E13" s="42">
        <v>305.5</v>
      </c>
      <c r="F13" s="45">
        <f t="shared" si="1"/>
        <v>354.4</v>
      </c>
      <c r="G13" s="42">
        <v>586.75</v>
      </c>
      <c r="H13" s="45">
        <f t="shared" si="2"/>
        <v>941.15</v>
      </c>
      <c r="I13" s="42">
        <v>242.7999999999999</v>
      </c>
      <c r="J13" s="45">
        <f t="shared" si="3"/>
        <v>1183.9499999999998</v>
      </c>
      <c r="L13" s="60"/>
    </row>
    <row r="14" spans="1:12" ht="15.75" x14ac:dyDescent="0.25">
      <c r="A14" s="41" t="s">
        <v>18</v>
      </c>
      <c r="B14" s="42">
        <v>62.8</v>
      </c>
      <c r="C14" s="42">
        <v>12.899999999999999</v>
      </c>
      <c r="D14" s="42">
        <f t="shared" si="0"/>
        <v>49.9</v>
      </c>
      <c r="E14" s="42">
        <v>311.60000000000002</v>
      </c>
      <c r="F14" s="45">
        <f t="shared" si="1"/>
        <v>361.5</v>
      </c>
      <c r="G14" s="42">
        <v>627.86</v>
      </c>
      <c r="H14" s="45">
        <f t="shared" si="2"/>
        <v>989.36</v>
      </c>
      <c r="I14" s="42">
        <v>217.99999999999991</v>
      </c>
      <c r="J14" s="45">
        <f t="shared" si="3"/>
        <v>1207.3599999999999</v>
      </c>
      <c r="L14" s="60"/>
    </row>
    <row r="15" spans="1:12" ht="15.75" x14ac:dyDescent="0.25">
      <c r="A15" s="41" t="s">
        <v>19</v>
      </c>
      <c r="B15" s="42">
        <v>63.4</v>
      </c>
      <c r="C15" s="42">
        <v>12.299999999999997</v>
      </c>
      <c r="D15" s="42">
        <f t="shared" si="0"/>
        <v>51.1</v>
      </c>
      <c r="E15" s="42">
        <v>322.2</v>
      </c>
      <c r="F15" s="45">
        <f t="shared" si="1"/>
        <v>373.3</v>
      </c>
      <c r="G15" s="42">
        <v>649.14</v>
      </c>
      <c r="H15" s="45">
        <f t="shared" si="2"/>
        <v>1022.44</v>
      </c>
      <c r="I15" s="42">
        <v>178.8000000000001</v>
      </c>
      <c r="J15" s="45">
        <f t="shared" si="3"/>
        <v>1201.2400000000002</v>
      </c>
      <c r="L15" s="60"/>
    </row>
    <row r="16" spans="1:12" ht="15.75" x14ac:dyDescent="0.25">
      <c r="A16" s="50" t="s">
        <v>20</v>
      </c>
      <c r="B16" s="47">
        <v>63.9</v>
      </c>
      <c r="C16" s="47">
        <v>13.5</v>
      </c>
      <c r="D16" s="47">
        <f t="shared" si="0"/>
        <v>50.4</v>
      </c>
      <c r="E16" s="47">
        <v>329.20000000000005</v>
      </c>
      <c r="F16" s="45">
        <f t="shared" si="1"/>
        <v>379.6</v>
      </c>
      <c r="G16" s="47">
        <v>663.3599999999999</v>
      </c>
      <c r="H16" s="46">
        <f t="shared" si="2"/>
        <v>1042.96</v>
      </c>
      <c r="I16" s="47">
        <v>161.50000000000014</v>
      </c>
      <c r="J16" s="46">
        <f t="shared" si="3"/>
        <v>1204.4600000000003</v>
      </c>
      <c r="L16" s="60"/>
    </row>
    <row r="17" spans="1:12" ht="15.75" x14ac:dyDescent="0.25">
      <c r="A17" s="49">
        <v>2014</v>
      </c>
      <c r="B17" s="51"/>
      <c r="C17" s="51"/>
      <c r="D17" s="51"/>
      <c r="E17" s="52"/>
      <c r="F17" s="53"/>
      <c r="G17" s="52"/>
      <c r="H17" s="53"/>
      <c r="I17" s="52"/>
      <c r="J17" s="53"/>
      <c r="L17" s="60"/>
    </row>
    <row r="18" spans="1:12" ht="15.75" x14ac:dyDescent="0.25">
      <c r="A18" s="41" t="s">
        <v>9</v>
      </c>
      <c r="B18" s="42">
        <v>63.5</v>
      </c>
      <c r="C18" s="42">
        <v>11.399999999999999</v>
      </c>
      <c r="D18" s="42">
        <f t="shared" ref="D18:D29" si="4">B18-C18</f>
        <v>52.1</v>
      </c>
      <c r="E18" s="42">
        <v>337.09999999999997</v>
      </c>
      <c r="F18" s="45">
        <f t="shared" ref="F18:F29" si="5">D18+E18</f>
        <v>389.2</v>
      </c>
      <c r="G18" s="42">
        <v>655.48</v>
      </c>
      <c r="H18" s="45">
        <f t="shared" ref="H18:H29" si="6">F18+G18</f>
        <v>1044.68</v>
      </c>
      <c r="I18" s="42">
        <v>172.19999999999987</v>
      </c>
      <c r="J18" s="45">
        <f t="shared" ref="J18:J29" si="7">H18+I18</f>
        <v>1216.8799999999999</v>
      </c>
      <c r="L18" s="60"/>
    </row>
    <row r="19" spans="1:12" ht="15.75" x14ac:dyDescent="0.25">
      <c r="A19" s="41" t="s">
        <v>10</v>
      </c>
      <c r="B19" s="42">
        <v>64.2</v>
      </c>
      <c r="C19" s="42">
        <v>11.300000000000004</v>
      </c>
      <c r="D19" s="42">
        <f t="shared" si="4"/>
        <v>52.9</v>
      </c>
      <c r="E19" s="42">
        <v>343.70000000000005</v>
      </c>
      <c r="F19" s="45">
        <f t="shared" si="5"/>
        <v>396.6</v>
      </c>
      <c r="G19" s="42">
        <v>661.47</v>
      </c>
      <c r="H19" s="45">
        <f t="shared" si="6"/>
        <v>1058.0700000000002</v>
      </c>
      <c r="I19" s="42">
        <v>169.49999999999991</v>
      </c>
      <c r="J19" s="45">
        <f t="shared" si="7"/>
        <v>1227.5700000000002</v>
      </c>
      <c r="L19" s="60"/>
    </row>
    <row r="20" spans="1:12" ht="15.75" x14ac:dyDescent="0.25">
      <c r="A20" s="41" t="s">
        <v>11</v>
      </c>
      <c r="B20" s="42">
        <v>65.3</v>
      </c>
      <c r="C20" s="42">
        <v>11.899999999999999</v>
      </c>
      <c r="D20" s="42">
        <f t="shared" si="4"/>
        <v>53.4</v>
      </c>
      <c r="E20" s="42">
        <v>358.6</v>
      </c>
      <c r="F20" s="45">
        <f t="shared" si="5"/>
        <v>412</v>
      </c>
      <c r="G20" s="42">
        <v>697.84</v>
      </c>
      <c r="H20" s="45">
        <f t="shared" si="6"/>
        <v>1109.8400000000001</v>
      </c>
      <c r="I20" s="42">
        <v>154.3000000000001</v>
      </c>
      <c r="J20" s="45">
        <f t="shared" si="7"/>
        <v>1264.1400000000003</v>
      </c>
      <c r="L20" s="60"/>
    </row>
    <row r="21" spans="1:12" ht="15.75" x14ac:dyDescent="0.25">
      <c r="A21" s="41" t="s">
        <v>12</v>
      </c>
      <c r="B21" s="42">
        <v>65.2</v>
      </c>
      <c r="C21" s="42">
        <v>12</v>
      </c>
      <c r="D21" s="42">
        <f t="shared" si="4"/>
        <v>53.2</v>
      </c>
      <c r="E21" s="42">
        <v>373.1</v>
      </c>
      <c r="F21" s="45">
        <f t="shared" si="5"/>
        <v>426.3</v>
      </c>
      <c r="G21" s="42">
        <v>683.1400000000001</v>
      </c>
      <c r="H21" s="45">
        <f t="shared" si="6"/>
        <v>1109.44</v>
      </c>
      <c r="I21" s="42">
        <v>167.69999999999996</v>
      </c>
      <c r="J21" s="45">
        <f t="shared" si="7"/>
        <v>1277.1400000000001</v>
      </c>
      <c r="L21" s="60"/>
    </row>
    <row r="22" spans="1:12" ht="15.75" x14ac:dyDescent="0.25">
      <c r="A22" s="41" t="s">
        <v>13</v>
      </c>
      <c r="B22" s="42">
        <v>69.099999999999994</v>
      </c>
      <c r="C22" s="42">
        <v>12.399999999999991</v>
      </c>
      <c r="D22" s="42">
        <f t="shared" si="4"/>
        <v>56.7</v>
      </c>
      <c r="E22" s="42">
        <v>371.8</v>
      </c>
      <c r="F22" s="45">
        <f t="shared" si="5"/>
        <v>428.5</v>
      </c>
      <c r="G22" s="42">
        <v>683.03000000000009</v>
      </c>
      <c r="H22" s="45">
        <f t="shared" si="6"/>
        <v>1111.5300000000002</v>
      </c>
      <c r="I22" s="42">
        <v>189.99999999999994</v>
      </c>
      <c r="J22" s="45">
        <f t="shared" si="7"/>
        <v>1301.5300000000002</v>
      </c>
      <c r="L22" s="60"/>
    </row>
    <row r="23" spans="1:12" ht="15.75" x14ac:dyDescent="0.25">
      <c r="A23" s="41" t="s">
        <v>14</v>
      </c>
      <c r="B23" s="42">
        <v>67.8</v>
      </c>
      <c r="C23" s="42">
        <v>12.899999999999999</v>
      </c>
      <c r="D23" s="42">
        <f t="shared" si="4"/>
        <v>54.9</v>
      </c>
      <c r="E23" s="42">
        <v>379.40000000000003</v>
      </c>
      <c r="F23" s="45">
        <f t="shared" si="5"/>
        <v>434.3</v>
      </c>
      <c r="G23" s="42">
        <v>693.42</v>
      </c>
      <c r="H23" s="45">
        <f t="shared" si="6"/>
        <v>1127.72</v>
      </c>
      <c r="I23" s="42">
        <v>184.10000000000019</v>
      </c>
      <c r="J23" s="45">
        <f t="shared" si="7"/>
        <v>1311.8200000000002</v>
      </c>
      <c r="L23" s="60"/>
    </row>
    <row r="24" spans="1:12" ht="15.75" x14ac:dyDescent="0.25">
      <c r="A24" s="41" t="s">
        <v>21</v>
      </c>
      <c r="B24" s="42">
        <v>72.099999999999994</v>
      </c>
      <c r="C24" s="42">
        <v>15.899999999999991</v>
      </c>
      <c r="D24" s="42">
        <f t="shared" si="4"/>
        <v>56.2</v>
      </c>
      <c r="E24" s="42">
        <v>377.40000000000003</v>
      </c>
      <c r="F24" s="45">
        <f t="shared" si="5"/>
        <v>433.6</v>
      </c>
      <c r="G24" s="42">
        <v>681.28000000000009</v>
      </c>
      <c r="H24" s="45">
        <f t="shared" si="6"/>
        <v>1114.8800000000001</v>
      </c>
      <c r="I24" s="42">
        <v>206.89999999999992</v>
      </c>
      <c r="J24" s="45">
        <f t="shared" si="7"/>
        <v>1321.78</v>
      </c>
      <c r="L24" s="60"/>
    </row>
    <row r="25" spans="1:12" ht="15.75" x14ac:dyDescent="0.25">
      <c r="A25" s="41" t="s">
        <v>16</v>
      </c>
      <c r="B25" s="42">
        <v>66.599999999999994</v>
      </c>
      <c r="C25" s="42">
        <v>12.499999999999993</v>
      </c>
      <c r="D25" s="42">
        <f t="shared" si="4"/>
        <v>54.1</v>
      </c>
      <c r="E25" s="42">
        <v>377.29999999999995</v>
      </c>
      <c r="F25" s="45">
        <f t="shared" si="5"/>
        <v>431.4</v>
      </c>
      <c r="G25" s="42">
        <v>685.05000000000007</v>
      </c>
      <c r="H25" s="45">
        <f t="shared" si="6"/>
        <v>1116.45</v>
      </c>
      <c r="I25" s="42">
        <v>217.19999999999987</v>
      </c>
      <c r="J25" s="45">
        <f t="shared" si="7"/>
        <v>1333.6499999999999</v>
      </c>
      <c r="L25" s="60"/>
    </row>
    <row r="26" spans="1:12" ht="15.75" x14ac:dyDescent="0.25">
      <c r="A26" s="41" t="s">
        <v>17</v>
      </c>
      <c r="B26" s="42">
        <v>70.8</v>
      </c>
      <c r="C26" s="42">
        <v>13.5</v>
      </c>
      <c r="D26" s="42">
        <f t="shared" si="4"/>
        <v>57.3</v>
      </c>
      <c r="E26" s="42">
        <v>373.8</v>
      </c>
      <c r="F26" s="45">
        <f t="shared" si="5"/>
        <v>431.1</v>
      </c>
      <c r="G26" s="42">
        <v>689.0899999999998</v>
      </c>
      <c r="H26" s="45">
        <f t="shared" si="6"/>
        <v>1120.1899999999998</v>
      </c>
      <c r="I26" s="42">
        <v>206.40000000000015</v>
      </c>
      <c r="J26" s="45">
        <f t="shared" si="7"/>
        <v>1326.59</v>
      </c>
      <c r="L26" s="60"/>
    </row>
    <row r="27" spans="1:12" ht="15.75" x14ac:dyDescent="0.25">
      <c r="A27" s="41" t="s">
        <v>18</v>
      </c>
      <c r="B27" s="42">
        <v>70</v>
      </c>
      <c r="C27" s="42">
        <v>13</v>
      </c>
      <c r="D27" s="42">
        <f t="shared" si="4"/>
        <v>57</v>
      </c>
      <c r="E27" s="42">
        <v>378</v>
      </c>
      <c r="F27" s="45">
        <f t="shared" si="5"/>
        <v>435</v>
      </c>
      <c r="G27" s="42">
        <v>675.38999999999987</v>
      </c>
      <c r="H27" s="45">
        <f t="shared" si="6"/>
        <v>1110.3899999999999</v>
      </c>
      <c r="I27" s="42">
        <v>220.79999999999998</v>
      </c>
      <c r="J27" s="45">
        <f t="shared" si="7"/>
        <v>1331.1899999999998</v>
      </c>
      <c r="L27" s="60"/>
    </row>
    <row r="28" spans="1:12" ht="15.75" x14ac:dyDescent="0.25">
      <c r="A28" s="41" t="s">
        <v>19</v>
      </c>
      <c r="B28" s="42">
        <v>73.5</v>
      </c>
      <c r="C28" s="42">
        <v>12.899999999999999</v>
      </c>
      <c r="D28" s="42">
        <f t="shared" si="4"/>
        <v>60.6</v>
      </c>
      <c r="E28" s="42">
        <v>381.29999999999995</v>
      </c>
      <c r="F28" s="45">
        <f t="shared" si="5"/>
        <v>441.9</v>
      </c>
      <c r="G28" s="42">
        <v>679.74999999999989</v>
      </c>
      <c r="H28" s="45">
        <f t="shared" si="6"/>
        <v>1121.6499999999999</v>
      </c>
      <c r="I28" s="42">
        <v>216.00000000000006</v>
      </c>
      <c r="J28" s="45">
        <f t="shared" si="7"/>
        <v>1337.6499999999999</v>
      </c>
      <c r="L28" s="60"/>
    </row>
    <row r="29" spans="1:12" ht="15.75" x14ac:dyDescent="0.25">
      <c r="A29" s="50" t="s">
        <v>20</v>
      </c>
      <c r="B29" s="47">
        <v>74.5</v>
      </c>
      <c r="C29" s="47">
        <v>15.5</v>
      </c>
      <c r="D29" s="47">
        <f t="shared" si="4"/>
        <v>59</v>
      </c>
      <c r="E29" s="47">
        <v>377.1</v>
      </c>
      <c r="F29" s="46">
        <f t="shared" si="5"/>
        <v>436.1</v>
      </c>
      <c r="G29" s="47">
        <v>689.27999999999986</v>
      </c>
      <c r="H29" s="46">
        <f t="shared" si="6"/>
        <v>1125.3799999999999</v>
      </c>
      <c r="I29" s="47">
        <v>189.10000000000008</v>
      </c>
      <c r="J29" s="46">
        <f t="shared" si="7"/>
        <v>1314.48</v>
      </c>
      <c r="L29" s="60"/>
    </row>
    <row r="30" spans="1:12" ht="15.75" x14ac:dyDescent="0.25">
      <c r="A30" s="49">
        <v>2015</v>
      </c>
      <c r="B30" s="52"/>
      <c r="C30" s="52"/>
      <c r="D30" s="52"/>
      <c r="E30" s="52"/>
      <c r="F30" s="53"/>
      <c r="G30" s="52"/>
      <c r="H30" s="53"/>
      <c r="I30" s="52"/>
      <c r="J30" s="53"/>
      <c r="L30" s="60"/>
    </row>
    <row r="31" spans="1:12" ht="15.75" x14ac:dyDescent="0.25">
      <c r="A31" s="41" t="s">
        <v>9</v>
      </c>
      <c r="B31" s="42">
        <v>69.599999999999994</v>
      </c>
      <c r="C31" s="42">
        <v>12.999999999999993</v>
      </c>
      <c r="D31" s="42">
        <f>B31-C31</f>
        <v>56.6</v>
      </c>
      <c r="E31" s="42">
        <v>386.7</v>
      </c>
      <c r="F31" s="45">
        <f t="shared" ref="F31:F42" si="8">D31+E31</f>
        <v>443.3</v>
      </c>
      <c r="G31" s="42">
        <v>694.15</v>
      </c>
      <c r="H31" s="45">
        <f t="shared" ref="H31:H42" si="9">F31+G31</f>
        <v>1137.45</v>
      </c>
      <c r="I31" s="42">
        <v>178.10000000000008</v>
      </c>
      <c r="J31" s="45">
        <f t="shared" ref="J31:J42" si="10">H31+I31</f>
        <v>1315.5500000000002</v>
      </c>
      <c r="L31" s="60"/>
    </row>
    <row r="32" spans="1:12" ht="15.75" x14ac:dyDescent="0.25">
      <c r="A32" s="57" t="s">
        <v>41</v>
      </c>
      <c r="B32" s="58">
        <v>68.5</v>
      </c>
      <c r="C32" s="58">
        <v>12</v>
      </c>
      <c r="D32" s="58">
        <f>B32-C32</f>
        <v>56.5</v>
      </c>
      <c r="E32" s="58">
        <v>394.2</v>
      </c>
      <c r="F32" s="45">
        <f t="shared" si="8"/>
        <v>450.7</v>
      </c>
      <c r="G32" s="58">
        <v>697.49</v>
      </c>
      <c r="H32" s="45">
        <f t="shared" si="9"/>
        <v>1148.19</v>
      </c>
      <c r="I32" s="58">
        <v>183.39999999999998</v>
      </c>
      <c r="J32" s="45">
        <f t="shared" si="10"/>
        <v>1331.5900000000001</v>
      </c>
      <c r="L32" s="60"/>
    </row>
    <row r="33" spans="1:12" ht="15.75" x14ac:dyDescent="0.25">
      <c r="A33" s="61" t="s">
        <v>48</v>
      </c>
      <c r="B33" s="62">
        <v>69.3</v>
      </c>
      <c r="C33" s="62">
        <v>13.1</v>
      </c>
      <c r="D33" s="62">
        <f>B33-C33</f>
        <v>56.199999999999996</v>
      </c>
      <c r="E33" s="63">
        <v>400.68599999999998</v>
      </c>
      <c r="F33" s="45">
        <f t="shared" si="8"/>
        <v>456.88599999999997</v>
      </c>
      <c r="G33" s="63">
        <v>705.65</v>
      </c>
      <c r="H33" s="45">
        <f t="shared" si="9"/>
        <v>1162.5360000000001</v>
      </c>
      <c r="I33" s="63">
        <v>183.5</v>
      </c>
      <c r="J33" s="45">
        <f t="shared" si="10"/>
        <v>1346.0360000000001</v>
      </c>
      <c r="L33" s="60"/>
    </row>
    <row r="34" spans="1:12" ht="15.75" x14ac:dyDescent="0.25">
      <c r="A34" s="61" t="s">
        <v>12</v>
      </c>
      <c r="B34" s="62">
        <v>70.8</v>
      </c>
      <c r="C34" s="62">
        <v>13.9</v>
      </c>
      <c r="D34" s="62">
        <f>B34-C34</f>
        <v>56.9</v>
      </c>
      <c r="E34" s="63">
        <v>402.80799999999999</v>
      </c>
      <c r="F34" s="45">
        <f t="shared" si="8"/>
        <v>459.70799999999997</v>
      </c>
      <c r="G34" s="63">
        <v>692.1099999999999</v>
      </c>
      <c r="H34" s="45">
        <f t="shared" si="9"/>
        <v>1151.8179999999998</v>
      </c>
      <c r="I34" s="63">
        <v>192.39999999999998</v>
      </c>
      <c r="J34" s="45">
        <f t="shared" si="10"/>
        <v>1344.2179999999998</v>
      </c>
      <c r="L34" s="60"/>
    </row>
    <row r="35" spans="1:12" ht="15.75" x14ac:dyDescent="0.25">
      <c r="A35" s="71" t="s">
        <v>13</v>
      </c>
      <c r="B35" s="72">
        <v>71.5</v>
      </c>
      <c r="C35" s="72">
        <v>13.3</v>
      </c>
      <c r="D35" s="72">
        <f>B35-C35</f>
        <v>58.2</v>
      </c>
      <c r="E35" s="73">
        <v>411.3</v>
      </c>
      <c r="F35" s="45">
        <f t="shared" si="8"/>
        <v>469.5</v>
      </c>
      <c r="G35" s="73">
        <v>700.3900000000001</v>
      </c>
      <c r="H35" s="45">
        <f t="shared" si="9"/>
        <v>1169.8900000000001</v>
      </c>
      <c r="I35" s="73">
        <v>180.5</v>
      </c>
      <c r="J35" s="45">
        <f t="shared" si="10"/>
        <v>1350.39</v>
      </c>
      <c r="L35" s="60"/>
    </row>
    <row r="36" spans="1:12" ht="15.75" x14ac:dyDescent="0.25">
      <c r="A36" s="71" t="s">
        <v>14</v>
      </c>
      <c r="B36" s="72">
        <v>72.5</v>
      </c>
      <c r="C36" s="72">
        <v>13.7</v>
      </c>
      <c r="D36" s="72">
        <v>58.8</v>
      </c>
      <c r="E36" s="73">
        <v>405.3</v>
      </c>
      <c r="F36" s="45">
        <f t="shared" si="8"/>
        <v>464.1</v>
      </c>
      <c r="G36" s="73">
        <v>710.09999999999991</v>
      </c>
      <c r="H36" s="45">
        <f t="shared" si="9"/>
        <v>1174.1999999999998</v>
      </c>
      <c r="I36" s="73">
        <v>163.4</v>
      </c>
      <c r="J36" s="45">
        <f t="shared" si="10"/>
        <v>1337.6</v>
      </c>
      <c r="L36" s="60"/>
    </row>
    <row r="37" spans="1:12" s="1" customFormat="1" ht="15.75" x14ac:dyDescent="0.25">
      <c r="A37" s="61" t="s">
        <v>21</v>
      </c>
      <c r="B37" s="62">
        <v>72.7</v>
      </c>
      <c r="C37" s="62">
        <v>14.4</v>
      </c>
      <c r="D37" s="62">
        <f t="shared" ref="D37:D42" si="11">B37-C37</f>
        <v>58.300000000000004</v>
      </c>
      <c r="E37" s="63">
        <v>402.5</v>
      </c>
      <c r="F37" s="45">
        <f t="shared" si="8"/>
        <v>460.8</v>
      </c>
      <c r="G37" s="63">
        <v>707.00999999999988</v>
      </c>
      <c r="H37" s="45">
        <f t="shared" si="9"/>
        <v>1167.81</v>
      </c>
      <c r="I37" s="63">
        <v>161.5</v>
      </c>
      <c r="J37" s="45">
        <f t="shared" si="10"/>
        <v>1329.31</v>
      </c>
      <c r="L37" s="77"/>
    </row>
    <row r="38" spans="1:12" s="1" customFormat="1" ht="15.75" x14ac:dyDescent="0.25">
      <c r="A38" s="61" t="s">
        <v>16</v>
      </c>
      <c r="B38" s="62">
        <v>70.3</v>
      </c>
      <c r="C38" s="62">
        <v>13.1</v>
      </c>
      <c r="D38" s="62">
        <f t="shared" si="11"/>
        <v>57.199999999999996</v>
      </c>
      <c r="E38" s="63">
        <v>399.8</v>
      </c>
      <c r="F38" s="45">
        <f t="shared" si="8"/>
        <v>457</v>
      </c>
      <c r="G38" s="63">
        <v>699.78</v>
      </c>
      <c r="H38" s="45">
        <f t="shared" si="9"/>
        <v>1156.78</v>
      </c>
      <c r="I38" s="63">
        <v>157.19999999999999</v>
      </c>
      <c r="J38" s="45">
        <f t="shared" si="10"/>
        <v>1313.98</v>
      </c>
      <c r="L38" s="77"/>
    </row>
    <row r="39" spans="1:12" s="1" customFormat="1" ht="15.75" x14ac:dyDescent="0.25">
      <c r="A39" s="61" t="s">
        <v>17</v>
      </c>
      <c r="B39" s="62">
        <v>71</v>
      </c>
      <c r="C39" s="62">
        <v>13.82</v>
      </c>
      <c r="D39" s="62">
        <f t="shared" si="11"/>
        <v>57.18</v>
      </c>
      <c r="E39" s="63">
        <v>396.43</v>
      </c>
      <c r="F39" s="45">
        <f t="shared" si="8"/>
        <v>453.61</v>
      </c>
      <c r="G39" s="63">
        <v>704.64</v>
      </c>
      <c r="H39" s="45">
        <f t="shared" si="9"/>
        <v>1158.25</v>
      </c>
      <c r="I39" s="63">
        <v>163.70999999999998</v>
      </c>
      <c r="J39" s="45">
        <f t="shared" si="10"/>
        <v>1321.96</v>
      </c>
      <c r="L39" s="77"/>
    </row>
    <row r="40" spans="1:12" s="1" customFormat="1" ht="15.75" x14ac:dyDescent="0.25">
      <c r="A40" s="61" t="s">
        <v>18</v>
      </c>
      <c r="B40" s="62">
        <v>72.48</v>
      </c>
      <c r="C40" s="62">
        <v>13.66</v>
      </c>
      <c r="D40" s="62">
        <f t="shared" si="11"/>
        <v>58.820000000000007</v>
      </c>
      <c r="E40" s="63">
        <v>396.92</v>
      </c>
      <c r="F40" s="45">
        <f t="shared" si="8"/>
        <v>455.74</v>
      </c>
      <c r="G40" s="63">
        <v>711.25</v>
      </c>
      <c r="H40" s="45">
        <f t="shared" si="9"/>
        <v>1166.99</v>
      </c>
      <c r="I40" s="63">
        <v>153.85999999999999</v>
      </c>
      <c r="J40" s="45">
        <f t="shared" si="10"/>
        <v>1320.85</v>
      </c>
      <c r="L40" s="77"/>
    </row>
    <row r="41" spans="1:12" s="1" customFormat="1" ht="15.75" x14ac:dyDescent="0.25">
      <c r="A41" s="61" t="s">
        <v>19</v>
      </c>
      <c r="B41" s="62">
        <v>73.8</v>
      </c>
      <c r="C41" s="62">
        <v>15</v>
      </c>
      <c r="D41" s="62">
        <f t="shared" si="11"/>
        <v>58.8</v>
      </c>
      <c r="E41" s="63">
        <v>398.5</v>
      </c>
      <c r="F41" s="45">
        <f t="shared" si="8"/>
        <v>457.3</v>
      </c>
      <c r="G41" s="63">
        <v>707.65000000000009</v>
      </c>
      <c r="H41" s="45">
        <f t="shared" si="9"/>
        <v>1164.95</v>
      </c>
      <c r="I41" s="63">
        <v>167.2</v>
      </c>
      <c r="J41" s="45">
        <f t="shared" si="10"/>
        <v>1332.15</v>
      </c>
      <c r="L41" s="77"/>
    </row>
    <row r="42" spans="1:12" s="1" customFormat="1" ht="15.75" x14ac:dyDescent="0.25">
      <c r="A42" s="100" t="s">
        <v>72</v>
      </c>
      <c r="B42" s="75">
        <v>73.5</v>
      </c>
      <c r="C42" s="75">
        <v>15.1</v>
      </c>
      <c r="D42" s="75">
        <f t="shared" si="11"/>
        <v>58.4</v>
      </c>
      <c r="E42" s="76">
        <v>398.5</v>
      </c>
      <c r="F42" s="46">
        <f t="shared" si="8"/>
        <v>456.9</v>
      </c>
      <c r="G42" s="76">
        <v>729.9</v>
      </c>
      <c r="H42" s="46">
        <f t="shared" si="9"/>
        <v>1186.8</v>
      </c>
      <c r="I42" s="76">
        <v>156</v>
      </c>
      <c r="J42" s="46">
        <f t="shared" si="10"/>
        <v>1342.8</v>
      </c>
      <c r="L42" s="77"/>
    </row>
    <row r="43" spans="1:12" s="1" customFormat="1" ht="19.5" customHeight="1" x14ac:dyDescent="0.25">
      <c r="A43" s="141">
        <v>2016</v>
      </c>
      <c r="B43" s="95"/>
      <c r="C43" s="117"/>
      <c r="D43" s="95"/>
      <c r="E43" s="144"/>
      <c r="F43" s="53"/>
      <c r="G43" s="144"/>
      <c r="H43" s="53"/>
      <c r="I43" s="122"/>
      <c r="J43" s="120"/>
      <c r="L43" s="77"/>
    </row>
    <row r="44" spans="1:12" s="1" customFormat="1" ht="16.5" customHeight="1" x14ac:dyDescent="0.25">
      <c r="A44" s="142" t="s">
        <v>9</v>
      </c>
      <c r="B44" s="62">
        <v>73.099999999999994</v>
      </c>
      <c r="C44" s="118">
        <v>13.7</v>
      </c>
      <c r="D44" s="62">
        <f t="shared" ref="D44:D59" si="12">B44-C44</f>
        <v>59.399999999999991</v>
      </c>
      <c r="E44" s="145">
        <v>414.1</v>
      </c>
      <c r="F44" s="45">
        <f t="shared" ref="F44:F59" si="13">D44+E44</f>
        <v>473.5</v>
      </c>
      <c r="G44" s="145">
        <v>720.5</v>
      </c>
      <c r="H44" s="45">
        <f t="shared" ref="H44:H59" si="14">F44+G44</f>
        <v>1194</v>
      </c>
      <c r="I44" s="63">
        <v>157.29999999999998</v>
      </c>
      <c r="J44" s="121">
        <f t="shared" ref="J44:J59" si="15">H44+I44</f>
        <v>1351.3</v>
      </c>
      <c r="L44" s="77"/>
    </row>
    <row r="45" spans="1:12" s="1" customFormat="1" ht="16.5" customHeight="1" x14ac:dyDescent="0.25">
      <c r="A45" s="142" t="s">
        <v>10</v>
      </c>
      <c r="B45" s="62">
        <v>75.3</v>
      </c>
      <c r="C45" s="118">
        <v>13.9</v>
      </c>
      <c r="D45" s="62">
        <f t="shared" si="12"/>
        <v>61.4</v>
      </c>
      <c r="E45" s="145">
        <v>413</v>
      </c>
      <c r="F45" s="45">
        <f t="shared" si="13"/>
        <v>474.4</v>
      </c>
      <c r="G45" s="145">
        <v>719.8</v>
      </c>
      <c r="H45" s="45">
        <f t="shared" si="14"/>
        <v>1194.1999999999998</v>
      </c>
      <c r="I45" s="63">
        <v>157.6</v>
      </c>
      <c r="J45" s="121">
        <f t="shared" si="15"/>
        <v>1351.7999999999997</v>
      </c>
      <c r="L45" s="77"/>
    </row>
    <row r="46" spans="1:12" s="1" customFormat="1" ht="16.5" customHeight="1" x14ac:dyDescent="0.25">
      <c r="A46" s="142" t="s">
        <v>11</v>
      </c>
      <c r="B46" s="62">
        <v>77.209999999999994</v>
      </c>
      <c r="C46" s="118">
        <v>15.4</v>
      </c>
      <c r="D46" s="62">
        <f t="shared" si="12"/>
        <v>61.809999999999995</v>
      </c>
      <c r="E46" s="145">
        <v>428.5</v>
      </c>
      <c r="F46" s="45">
        <f t="shared" si="13"/>
        <v>490.31</v>
      </c>
      <c r="G46" s="145">
        <v>728.1</v>
      </c>
      <c r="H46" s="45">
        <f t="shared" si="14"/>
        <v>1218.4100000000001</v>
      </c>
      <c r="I46" s="63">
        <v>155.4</v>
      </c>
      <c r="J46" s="121">
        <f t="shared" si="15"/>
        <v>1373.8100000000002</v>
      </c>
      <c r="L46" s="77"/>
    </row>
    <row r="47" spans="1:12" s="1" customFormat="1" ht="16.5" customHeight="1" x14ac:dyDescent="0.25">
      <c r="A47" s="142" t="s">
        <v>12</v>
      </c>
      <c r="B47" s="62">
        <v>76.099999999999994</v>
      </c>
      <c r="C47" s="118">
        <v>13.4</v>
      </c>
      <c r="D47" s="62">
        <f t="shared" si="12"/>
        <v>62.699999999999996</v>
      </c>
      <c r="E47" s="145">
        <v>430.7</v>
      </c>
      <c r="F47" s="45">
        <f t="shared" si="13"/>
        <v>493.4</v>
      </c>
      <c r="G47" s="145">
        <v>709.7</v>
      </c>
      <c r="H47" s="45">
        <f t="shared" si="14"/>
        <v>1203.0999999999999</v>
      </c>
      <c r="I47" s="63">
        <v>170.8</v>
      </c>
      <c r="J47" s="121">
        <f t="shared" si="15"/>
        <v>1373.8999999999999</v>
      </c>
      <c r="L47" s="77"/>
    </row>
    <row r="48" spans="1:12" s="1" customFormat="1" ht="16.5" customHeight="1" x14ac:dyDescent="0.25">
      <c r="A48" s="142" t="s">
        <v>13</v>
      </c>
      <c r="B48" s="62">
        <v>76.599999999999994</v>
      </c>
      <c r="C48" s="118">
        <v>13.6</v>
      </c>
      <c r="D48" s="62">
        <f t="shared" si="12"/>
        <v>62.999999999999993</v>
      </c>
      <c r="E48" s="145">
        <v>425.9</v>
      </c>
      <c r="F48" s="45">
        <f t="shared" si="13"/>
        <v>488.9</v>
      </c>
      <c r="G48" s="145">
        <v>697.5</v>
      </c>
      <c r="H48" s="45">
        <f t="shared" si="14"/>
        <v>1186.4000000000001</v>
      </c>
      <c r="I48" s="63">
        <v>184.9</v>
      </c>
      <c r="J48" s="121">
        <f t="shared" si="15"/>
        <v>1371.3000000000002</v>
      </c>
      <c r="L48" s="77"/>
    </row>
    <row r="49" spans="1:12" s="1" customFormat="1" ht="16.5" customHeight="1" x14ac:dyDescent="0.25">
      <c r="A49" s="142" t="s">
        <v>14</v>
      </c>
      <c r="B49" s="62">
        <v>81.3</v>
      </c>
      <c r="C49" s="118">
        <v>16.899999999999999</v>
      </c>
      <c r="D49" s="62">
        <f t="shared" si="12"/>
        <v>64.400000000000006</v>
      </c>
      <c r="E49" s="145">
        <v>416.6</v>
      </c>
      <c r="F49" s="45">
        <f t="shared" si="13"/>
        <v>481</v>
      </c>
      <c r="G49" s="145">
        <v>699.4</v>
      </c>
      <c r="H49" s="45">
        <f t="shared" si="14"/>
        <v>1180.4000000000001</v>
      </c>
      <c r="I49" s="63">
        <v>184.4</v>
      </c>
      <c r="J49" s="121">
        <f t="shared" si="15"/>
        <v>1364.8000000000002</v>
      </c>
      <c r="L49" s="77"/>
    </row>
    <row r="50" spans="1:12" s="1" customFormat="1" ht="16.5" customHeight="1" x14ac:dyDescent="0.25">
      <c r="A50" s="142" t="s">
        <v>21</v>
      </c>
      <c r="B50" s="62">
        <v>76.2</v>
      </c>
      <c r="C50" s="118">
        <v>14.2</v>
      </c>
      <c r="D50" s="62">
        <f t="shared" si="12"/>
        <v>62</v>
      </c>
      <c r="E50" s="145">
        <v>407.8</v>
      </c>
      <c r="F50" s="45">
        <f t="shared" si="13"/>
        <v>469.8</v>
      </c>
      <c r="G50" s="145">
        <v>721.4</v>
      </c>
      <c r="H50" s="45">
        <f t="shared" si="14"/>
        <v>1191.2</v>
      </c>
      <c r="I50" s="63">
        <v>173.1</v>
      </c>
      <c r="J50" s="121">
        <f t="shared" si="15"/>
        <v>1364.3</v>
      </c>
      <c r="L50" s="77"/>
    </row>
    <row r="51" spans="1:12" s="1" customFormat="1" ht="16.5" customHeight="1" x14ac:dyDescent="0.25">
      <c r="A51" s="148" t="s">
        <v>16</v>
      </c>
      <c r="B51" s="62">
        <v>76.900000000000006</v>
      </c>
      <c r="C51" s="118">
        <v>15.2</v>
      </c>
      <c r="D51" s="62">
        <f t="shared" ref="D51" si="16">B51-C51</f>
        <v>61.7</v>
      </c>
      <c r="E51" s="145">
        <v>411.6</v>
      </c>
      <c r="F51" s="45">
        <f t="shared" ref="F51:F54" si="17">D51+E51</f>
        <v>473.3</v>
      </c>
      <c r="G51" s="145">
        <v>710.6</v>
      </c>
      <c r="H51" s="45">
        <f t="shared" ref="H51:H54" si="18">F51+G51</f>
        <v>1183.9000000000001</v>
      </c>
      <c r="I51" s="63">
        <v>173.2</v>
      </c>
      <c r="J51" s="121">
        <f t="shared" ref="J51:J54" si="19">H51+I51</f>
        <v>1357.1000000000001</v>
      </c>
      <c r="L51" s="77"/>
    </row>
    <row r="52" spans="1:12" s="1" customFormat="1" ht="16.5" customHeight="1" x14ac:dyDescent="0.25">
      <c r="A52" s="148" t="s">
        <v>17</v>
      </c>
      <c r="B52" s="72">
        <v>77.3</v>
      </c>
      <c r="C52" s="155">
        <v>15.5</v>
      </c>
      <c r="D52" s="72">
        <f t="shared" si="12"/>
        <v>61.8</v>
      </c>
      <c r="E52" s="156">
        <v>410.7</v>
      </c>
      <c r="F52" s="45">
        <f t="shared" si="17"/>
        <v>472.5</v>
      </c>
      <c r="G52" s="156">
        <v>727.7</v>
      </c>
      <c r="H52" s="45">
        <f t="shared" si="18"/>
        <v>1200.2</v>
      </c>
      <c r="I52" s="73">
        <v>168.4</v>
      </c>
      <c r="J52" s="121">
        <f t="shared" si="19"/>
        <v>1368.6000000000001</v>
      </c>
      <c r="L52" s="77"/>
    </row>
    <row r="53" spans="1:12" s="1" customFormat="1" ht="16.5" customHeight="1" x14ac:dyDescent="0.25">
      <c r="A53" s="61" t="s">
        <v>18</v>
      </c>
      <c r="B53" s="72">
        <v>76.5</v>
      </c>
      <c r="C53" s="155">
        <v>14.3</v>
      </c>
      <c r="D53" s="72">
        <f t="shared" si="12"/>
        <v>62.2</v>
      </c>
      <c r="E53" s="156">
        <v>410.2</v>
      </c>
      <c r="F53" s="45">
        <f t="shared" si="17"/>
        <v>472.4</v>
      </c>
      <c r="G53" s="156">
        <v>730.9</v>
      </c>
      <c r="H53" s="45">
        <f t="shared" si="18"/>
        <v>1203.3</v>
      </c>
      <c r="I53" s="73">
        <v>159.6</v>
      </c>
      <c r="J53" s="121">
        <f t="shared" si="19"/>
        <v>1362.8999999999999</v>
      </c>
      <c r="L53" s="77"/>
    </row>
    <row r="54" spans="1:12" s="1" customFormat="1" ht="16.5" customHeight="1" x14ac:dyDescent="0.25">
      <c r="A54" s="61" t="s">
        <v>19</v>
      </c>
      <c r="B54" s="72">
        <v>78</v>
      </c>
      <c r="C54" s="155">
        <v>15.2</v>
      </c>
      <c r="D54" s="72">
        <f t="shared" si="12"/>
        <v>62.8</v>
      </c>
      <c r="E54" s="156">
        <v>409.8</v>
      </c>
      <c r="F54" s="45">
        <f t="shared" si="17"/>
        <v>472.6</v>
      </c>
      <c r="G54" s="156">
        <v>740.3</v>
      </c>
      <c r="H54" s="45">
        <f t="shared" si="18"/>
        <v>1212.9000000000001</v>
      </c>
      <c r="I54" s="73">
        <v>172.9</v>
      </c>
      <c r="J54" s="121">
        <f t="shared" si="19"/>
        <v>1385.8000000000002</v>
      </c>
      <c r="L54" s="77"/>
    </row>
    <row r="55" spans="1:12" s="1" customFormat="1" ht="16.5" customHeight="1" x14ac:dyDescent="0.25">
      <c r="A55" s="143" t="s">
        <v>75</v>
      </c>
      <c r="B55" s="75">
        <v>77.599999999999994</v>
      </c>
      <c r="C55" s="119">
        <v>15.3</v>
      </c>
      <c r="D55" s="75">
        <f t="shared" si="12"/>
        <v>62.3</v>
      </c>
      <c r="E55" s="146">
        <v>411.7</v>
      </c>
      <c r="F55" s="46">
        <f t="shared" si="13"/>
        <v>474</v>
      </c>
      <c r="G55" s="146">
        <v>751.5</v>
      </c>
      <c r="H55" s="46">
        <f t="shared" si="14"/>
        <v>1225.5</v>
      </c>
      <c r="I55" s="76">
        <v>185.9</v>
      </c>
      <c r="J55" s="123">
        <f t="shared" si="15"/>
        <v>1411.4</v>
      </c>
      <c r="L55" s="77"/>
    </row>
    <row r="56" spans="1:12" s="1" customFormat="1" ht="15.75" customHeight="1" x14ac:dyDescent="0.25">
      <c r="A56" s="141">
        <v>2017</v>
      </c>
      <c r="B56" s="95"/>
      <c r="C56" s="117"/>
      <c r="D56" s="95"/>
      <c r="E56" s="144"/>
      <c r="F56" s="53"/>
      <c r="G56" s="144"/>
      <c r="H56" s="53"/>
      <c r="I56" s="144"/>
      <c r="J56" s="53"/>
      <c r="L56" s="77"/>
    </row>
    <row r="57" spans="1:12" s="1" customFormat="1" ht="18.75" customHeight="1" x14ac:dyDescent="0.25">
      <c r="A57" s="142" t="s">
        <v>9</v>
      </c>
      <c r="B57" s="62">
        <v>77.239999999999995</v>
      </c>
      <c r="C57" s="118">
        <v>13</v>
      </c>
      <c r="D57" s="62">
        <f t="shared" si="12"/>
        <v>64.239999999999995</v>
      </c>
      <c r="E57" s="145">
        <v>415.7</v>
      </c>
      <c r="F57" s="45">
        <f t="shared" si="13"/>
        <v>479.94</v>
      </c>
      <c r="G57" s="145">
        <v>750.3</v>
      </c>
      <c r="H57" s="45">
        <f t="shared" si="14"/>
        <v>1230.24</v>
      </c>
      <c r="I57" s="145">
        <v>185.4</v>
      </c>
      <c r="J57" s="45">
        <f t="shared" si="15"/>
        <v>1415.64</v>
      </c>
      <c r="L57" s="77"/>
    </row>
    <row r="58" spans="1:12" s="1" customFormat="1" ht="18.75" customHeight="1" x14ac:dyDescent="0.25">
      <c r="A58" s="142" t="s">
        <v>10</v>
      </c>
      <c r="B58" s="62">
        <v>77.5</v>
      </c>
      <c r="C58" s="118">
        <v>13</v>
      </c>
      <c r="D58" s="62">
        <f t="shared" si="12"/>
        <v>64.5</v>
      </c>
      <c r="E58" s="145">
        <v>424.4</v>
      </c>
      <c r="F58" s="45">
        <f t="shared" si="13"/>
        <v>488.9</v>
      </c>
      <c r="G58" s="145">
        <v>755.3</v>
      </c>
      <c r="H58" s="45">
        <f t="shared" si="14"/>
        <v>1244.1999999999998</v>
      </c>
      <c r="I58" s="145">
        <v>198.3</v>
      </c>
      <c r="J58" s="45">
        <f t="shared" si="15"/>
        <v>1442.4999999999998</v>
      </c>
      <c r="L58" s="77"/>
    </row>
    <row r="59" spans="1:12" s="1" customFormat="1" ht="18" customHeight="1" x14ac:dyDescent="0.25">
      <c r="A59" s="143" t="s">
        <v>77</v>
      </c>
      <c r="B59" s="75">
        <v>80.099999999999994</v>
      </c>
      <c r="C59" s="119">
        <v>14.7</v>
      </c>
      <c r="D59" s="75">
        <f t="shared" si="12"/>
        <v>65.399999999999991</v>
      </c>
      <c r="E59" s="146">
        <v>439</v>
      </c>
      <c r="F59" s="46">
        <f t="shared" si="13"/>
        <v>504.4</v>
      </c>
      <c r="G59" s="146">
        <v>767.8</v>
      </c>
      <c r="H59" s="46">
        <f t="shared" si="14"/>
        <v>1272.1999999999998</v>
      </c>
      <c r="I59" s="146">
        <v>193.6</v>
      </c>
      <c r="J59" s="46">
        <f t="shared" si="15"/>
        <v>1465.7999999999997</v>
      </c>
      <c r="L59" s="77"/>
    </row>
    <row r="60" spans="1:12" ht="8.25" customHeight="1" x14ac:dyDescent="0.25">
      <c r="A60" s="34"/>
      <c r="B60" s="35"/>
      <c r="C60" s="36"/>
      <c r="D60" s="36"/>
    </row>
    <row r="61" spans="1:12" x14ac:dyDescent="0.25">
      <c r="A61" s="66" t="s">
        <v>65</v>
      </c>
      <c r="B61" s="38"/>
      <c r="C61" s="38"/>
      <c r="D61" s="38"/>
    </row>
    <row r="62" spans="1:12" ht="15" customHeight="1" x14ac:dyDescent="0.25">
      <c r="A62" s="205" t="s">
        <v>66</v>
      </c>
      <c r="B62" s="206"/>
      <c r="C62" s="207"/>
      <c r="D62" s="99"/>
      <c r="E62" s="37"/>
      <c r="F62" s="37"/>
      <c r="G62" s="37"/>
      <c r="H62" s="37"/>
      <c r="I62" s="37"/>
      <c r="J62" s="37"/>
    </row>
    <row r="63" spans="1:12" x14ac:dyDescent="0.25">
      <c r="A63" s="67" t="s">
        <v>67</v>
      </c>
      <c r="B63" s="39"/>
      <c r="C63" s="39"/>
      <c r="D63" s="39"/>
      <c r="E63" s="37"/>
      <c r="F63" s="37"/>
      <c r="G63" s="37"/>
      <c r="H63" s="37"/>
      <c r="I63" s="37"/>
      <c r="J63" s="37"/>
    </row>
    <row r="64" spans="1:12" ht="14.25" customHeight="1" x14ac:dyDescent="0.25">
      <c r="A64" s="101" t="s">
        <v>63</v>
      </c>
      <c r="B64" s="102"/>
      <c r="C64" s="102"/>
      <c r="D64" s="102"/>
      <c r="E64" s="103"/>
      <c r="F64" s="103"/>
      <c r="G64" s="103"/>
      <c r="H64" s="104"/>
      <c r="I64" s="104"/>
      <c r="J64" s="104"/>
    </row>
    <row r="65" spans="1:10" ht="13.5" customHeight="1" x14ac:dyDescent="0.25">
      <c r="A65" s="208" t="s">
        <v>64</v>
      </c>
      <c r="B65" s="209"/>
      <c r="C65" s="209"/>
      <c r="D65" s="209"/>
      <c r="E65" s="209"/>
      <c r="F65" s="209"/>
      <c r="G65" s="209"/>
      <c r="H65" s="209"/>
      <c r="I65" s="209"/>
      <c r="J65" s="209"/>
    </row>
    <row r="66" spans="1:10" ht="15.75" customHeight="1" x14ac:dyDescent="0.25">
      <c r="A66" s="66" t="s">
        <v>78</v>
      </c>
      <c r="B66" s="172"/>
      <c r="C66" s="172"/>
      <c r="D66" s="172"/>
      <c r="E66" s="172"/>
      <c r="F66" s="172"/>
      <c r="G66" s="172"/>
      <c r="H66" s="172"/>
      <c r="I66" s="172"/>
      <c r="J66" s="172"/>
    </row>
  </sheetData>
  <mergeCells count="4">
    <mergeCell ref="A1:J1"/>
    <mergeCell ref="A2:J2"/>
    <mergeCell ref="A62:C62"/>
    <mergeCell ref="A65:J65"/>
  </mergeCells>
  <pageMargins left="0.7" right="0.7" top="0.75" bottom="0.75" header="0.3" footer="0.3"/>
  <pageSetup scale="8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CB Assests</vt:lpstr>
      <vt:lpstr>CB Liabilities</vt:lpstr>
      <vt:lpstr>CB FGN Assets</vt:lpstr>
      <vt:lpstr>UAE Monetary Base</vt:lpstr>
      <vt:lpstr>UAE Monetary Aggregates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sofia.khalid@cbuae.gov.ae</dc:creator>
  <cp:lastModifiedBy>Abu Baker Ahmed Al Sayari</cp:lastModifiedBy>
  <cp:lastPrinted>2017-02-15T05:44:56Z</cp:lastPrinted>
  <dcterms:created xsi:type="dcterms:W3CDTF">2006-09-16T00:00:00Z</dcterms:created>
  <dcterms:modified xsi:type="dcterms:W3CDTF">2017-04-24T05:25:25Z</dcterms:modified>
</cp:coreProperties>
</file>