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B801A0A93DC796B04C7B1C761D9D706D905DAE74" xr6:coauthVersionLast="47" xr6:coauthVersionMax="47" xr10:uidLastSave="{59360777-3FA5-4D6B-BA95-18459DBE370F}"/>
  <bookViews>
    <workbookView xWindow="28680" yWindow="-3330" windowWidth="20730" windowHeight="11760" tabRatio="994" firstSheet="2" activeTab="2" xr2:uid="{00000000-000D-0000-FFFF-FFFF00000000}"/>
  </bookViews>
  <sheets>
    <sheet name="Graduates by Division &amp; Gen AR" sheetId="21" r:id="rId1"/>
    <sheet name="Graduates by Division &amp; Gender" sheetId="17" r:id="rId2"/>
    <sheet name="Meta Data" sheetId="18" r:id="rId3"/>
    <sheet name="Data Dictionary AR" sheetId="20" r:id="rId4"/>
    <sheet name="Data Dictionary" sheetId="1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1" l="1"/>
  <c r="H7" i="21"/>
  <c r="G7" i="21"/>
  <c r="F7" i="21"/>
  <c r="E7" i="21"/>
  <c r="C7" i="21"/>
  <c r="B7" i="21"/>
  <c r="J6" i="21"/>
  <c r="J5" i="21"/>
  <c r="J5" i="17"/>
  <c r="J4" i="17"/>
  <c r="C6" i="17"/>
  <c r="E6" i="17"/>
  <c r="F6" i="17"/>
  <c r="G6" i="17"/>
  <c r="H6" i="17"/>
  <c r="I6" i="17"/>
  <c r="B6" i="17"/>
  <c r="J12" i="21" l="1"/>
  <c r="I12" i="21"/>
  <c r="H12" i="21"/>
  <c r="G12" i="21"/>
  <c r="F12" i="21"/>
  <c r="E12" i="21"/>
  <c r="C12" i="21"/>
  <c r="B12" i="21"/>
  <c r="J7" i="21"/>
  <c r="J13" i="21"/>
  <c r="I13" i="21"/>
  <c r="H13" i="21"/>
  <c r="G13" i="21"/>
  <c r="F13" i="21"/>
  <c r="E13" i="21"/>
  <c r="D13" i="21"/>
  <c r="C13" i="21"/>
  <c r="B13" i="21"/>
  <c r="B14" i="21"/>
  <c r="C14" i="21"/>
  <c r="E14" i="21"/>
  <c r="F14" i="21"/>
  <c r="G14" i="21"/>
  <c r="H14" i="21"/>
  <c r="I14" i="21"/>
  <c r="J6" i="17"/>
  <c r="B12" i="17"/>
  <c r="C13" i="17"/>
  <c r="B13" i="17"/>
  <c r="H13" i="17"/>
  <c r="G13" i="17"/>
  <c r="F13" i="17"/>
  <c r="E13" i="17"/>
  <c r="I11" i="17"/>
  <c r="E11" i="17"/>
  <c r="D13" i="17"/>
  <c r="I12" i="17"/>
  <c r="E12" i="17"/>
  <c r="H11" i="17"/>
  <c r="C11" i="17"/>
  <c r="H12" i="17"/>
  <c r="D12" i="17"/>
  <c r="B11" i="17"/>
  <c r="G11" i="17"/>
  <c r="J13" i="17"/>
  <c r="G12" i="17"/>
  <c r="C12" i="17"/>
  <c r="J11" i="17"/>
  <c r="F11" i="17"/>
  <c r="I13" i="17"/>
  <c r="J12" i="17"/>
  <c r="F12" i="17"/>
  <c r="J14" i="21" l="1"/>
  <c r="D14" i="21"/>
</calcChain>
</file>

<file path=xl/sharedStrings.xml><?xml version="1.0" encoding="utf-8"?>
<sst xmlns="http://schemas.openxmlformats.org/spreadsheetml/2006/main" count="102" uniqueCount="73">
  <si>
    <t>الخريجون حسب البرنامج والجنس</t>
  </si>
  <si>
    <t>العام الأكاديمي 2020-2021</t>
  </si>
  <si>
    <t>الإعلام التطبيقي</t>
  </si>
  <si>
    <t>إدارة الأعمال</t>
  </si>
  <si>
    <t>علوم الكمبيوتر والمعلومات</t>
  </si>
  <si>
    <t>التربية</t>
  </si>
  <si>
    <t>تكنولوجيا الهندسة والعلوم</t>
  </si>
  <si>
    <t>العلوم الصحية</t>
  </si>
  <si>
    <t>العسكري والأمني</t>
  </si>
  <si>
    <t>برنامج الدراسات الفنية</t>
  </si>
  <si>
    <t>*المجموع الكلي</t>
  </si>
  <si>
    <t>ذكور</t>
  </si>
  <si>
    <t>إناث</t>
  </si>
  <si>
    <t>*المجموع</t>
  </si>
  <si>
    <t xml:space="preserve">GRADUATES BY DIVISION AND GENDER </t>
  </si>
  <si>
    <t>Academic Year 2020-2021</t>
  </si>
  <si>
    <t>Applied Media</t>
  </si>
  <si>
    <t>Business</t>
  </si>
  <si>
    <t>Computer &amp; Information Science</t>
  </si>
  <si>
    <t>Education</t>
  </si>
  <si>
    <t>Engineering Tech &amp; Science</t>
  </si>
  <si>
    <t>Health Sciences</t>
  </si>
  <si>
    <t>Military and Security</t>
  </si>
  <si>
    <t>Technical Studies Program (TSP)</t>
  </si>
  <si>
    <t>Grand Total*</t>
  </si>
  <si>
    <t>Male</t>
  </si>
  <si>
    <t>Female</t>
  </si>
  <si>
    <t>Total*</t>
  </si>
  <si>
    <t>Indicator</t>
  </si>
  <si>
    <t>Graduated Rate by Division And Gender</t>
  </si>
  <si>
    <t>Indicator Definition_EN</t>
  </si>
  <si>
    <t>Rate of Graduates by Division And Gender From Academic Year 2020-21</t>
  </si>
  <si>
    <t>Indicator Definition_AR</t>
  </si>
  <si>
    <t>معدل الخريجين حسب البرنامج والجنس للعام الأكاديمي 2020-2021</t>
  </si>
  <si>
    <t>Dataset Name_EN</t>
  </si>
  <si>
    <t>Graduates By Division and Gender</t>
  </si>
  <si>
    <t>Dataset Name_AR</t>
  </si>
  <si>
    <t>Description_EN</t>
  </si>
  <si>
    <t>Graduates By Division and Gender Year 2020-21</t>
  </si>
  <si>
    <t>Description_AR</t>
  </si>
  <si>
    <t>الخريجون حسب البرنامج والجنس للعام الأكاديمي 2020-2021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</si>
  <si>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</si>
  <si>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</si>
  <si>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</si>
  <si>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</si>
  <si>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</si>
  <si>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</si>
  <si>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</si>
  <si>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</si>
  <si>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</si>
  <si>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division and gender</t>
  </si>
  <si>
    <t>Language</t>
  </si>
  <si>
    <t>Arabic (AR) and English (EN)</t>
  </si>
  <si>
    <t>Keyterms/ tags ( they mean the attributes)</t>
  </si>
  <si>
    <t>Graduates, Division, Gender</t>
  </si>
  <si>
    <t>SDG Goals</t>
  </si>
  <si>
    <t>Quality Education
Gender Equality</t>
  </si>
  <si>
    <t>البيانات</t>
  </si>
  <si>
    <t>حقل البيانات</t>
  </si>
  <si>
    <t>البرنامج</t>
  </si>
  <si>
    <t>هذا الحقل يمثل البرامج الأكاديمية التي أكمل فيها الخريجون برامجهم.</t>
  </si>
  <si>
    <t>هذا الحقل يمثل عدد الخريجين الذكور في كل برنامج.</t>
  </si>
  <si>
    <t>هذا الحقل يمثل عدد الخريجات الإناث في كل برنامج.</t>
  </si>
  <si>
    <t>المجموع</t>
  </si>
  <si>
    <t>هذا الحقل يمثل عدد الخريجين الذكور والخريجات الإناث معاً في كل برنامج.</t>
  </si>
  <si>
    <t>Data</t>
  </si>
  <si>
    <t>Data Field</t>
  </si>
  <si>
    <t>Division</t>
  </si>
  <si>
    <t>This field represents the academic divisions or departments under which the graduates completed their programs.</t>
  </si>
  <si>
    <t>This field represents the number of male graduates in each division.</t>
  </si>
  <si>
    <t>This field represents the number of female graduates in each division.</t>
  </si>
  <si>
    <t>Total</t>
  </si>
  <si>
    <t>This field represents the combined total number of male and female graduates in each division.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</si>
</sst>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u/>
      <sz val="11"/>
      <color theme="10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4" fillId="2" borderId="2" xfId="0" applyFont="1" applyFill="1" applyBorder="1" applyAlignment="1">
      <alignment horizontal="left" vertical="top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13" fillId="0" borderId="4" xfId="3" applyBorder="1" applyAlignment="1">
      <alignment horizontal="center" wrapText="1"/>
    </xf>
    <xf numFmtId="14" fontId="11" fillId="0" borderId="4" xfId="0" applyNumberFormat="1" applyFont="1" applyBorder="1" applyAlignment="1">
      <alignment horizontal="center" wrapText="1"/>
    </xf>
    <xf numFmtId="0" fontId="9" fillId="0" borderId="0" xfId="0" applyFont="1"/>
    <xf numFmtId="0" fontId="14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5" fillId="0" borderId="5" xfId="0" applyFont="1" applyBorder="1"/>
    <xf numFmtId="0" fontId="14" fillId="0" borderId="4" xfId="0" applyFont="1" applyBorder="1" applyAlignment="1">
      <alignment horizontal="center"/>
    </xf>
    <xf numFmtId="0" fontId="16" fillId="0" borderId="5" xfId="0" applyFont="1" applyBorder="1" applyAlignment="1">
      <alignment wrapText="1"/>
    </xf>
    <xf numFmtId="0" fontId="17" fillId="0" borderId="4" xfId="0" applyFont="1" applyBorder="1" applyAlignment="1">
      <alignment horizont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</cellXfs>
  <cellStyles count="4">
    <cellStyle name="Hyperlink" xfId="3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AE"/>
              <a:t>المجموع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3F-43A8-8057-DD866A615C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3F-43A8-8057-DD866A615C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3F-43A8-8057-DD866A615C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23F-43A8-8057-DD866A615C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23F-43A8-8057-DD866A615C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23F-43A8-8057-DD866A615C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23F-43A8-8057-DD866A615C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23F-43A8-8057-DD866A615C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23F-43A8-8057-DD866A615C2D}"/>
              </c:ext>
            </c:extLst>
          </c:dPt>
          <c:cat>
            <c:strRef>
              <c:f>'Graduates by Division &amp; Gen AR'!$B$11:$J$11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AR'!$B$12:$J$12</c:f>
              <c:numCache>
                <c:formatCode>0%</c:formatCode>
                <c:ptCount val="9"/>
                <c:pt idx="0">
                  <c:v>1.5141087405368204E-2</c:v>
                </c:pt>
                <c:pt idx="1">
                  <c:v>0.14865794907088781</c:v>
                </c:pt>
                <c:pt idx="3">
                  <c:v>0</c:v>
                </c:pt>
                <c:pt idx="4">
                  <c:v>0.38059187887130075</c:v>
                </c:pt>
                <c:pt idx="5">
                  <c:v>6.8134893324156912E-2</c:v>
                </c:pt>
                <c:pt idx="6">
                  <c:v>0.22505161734342738</c:v>
                </c:pt>
                <c:pt idx="7">
                  <c:v>1.0323468685478321E-2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E-404E-8CD1-8C4AFB912E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23F-43A8-8057-DD866A615C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23F-43A8-8057-DD866A615C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23F-43A8-8057-DD866A615C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23F-43A8-8057-DD866A615C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23F-43A8-8057-DD866A615C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23F-43A8-8057-DD866A615C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23F-43A8-8057-DD866A615C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23F-43A8-8057-DD866A615C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23F-43A8-8057-DD866A615C2D}"/>
              </c:ext>
            </c:extLst>
          </c:dPt>
          <c:cat>
            <c:strRef>
              <c:f>'Graduates by Division &amp; Gen AR'!$B$11:$J$11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AR'!$B$13:$J$13</c:f>
              <c:numCache>
                <c:formatCode>0%</c:formatCode>
                <c:ptCount val="9"/>
                <c:pt idx="0">
                  <c:v>8.5688240656335457E-2</c:v>
                </c:pt>
                <c:pt idx="1">
                  <c:v>0.25706472196900637</c:v>
                </c:pt>
                <c:pt idx="2">
                  <c:v>0.1814038286235187</c:v>
                </c:pt>
                <c:pt idx="3">
                  <c:v>0.1162260711030082</c:v>
                </c:pt>
                <c:pt idx="4">
                  <c:v>0.22880583409298086</c:v>
                </c:pt>
                <c:pt idx="5">
                  <c:v>0.11303555150410209</c:v>
                </c:pt>
                <c:pt idx="6">
                  <c:v>5.0136736554238833E-3</c:v>
                </c:pt>
                <c:pt idx="7">
                  <c:v>1.276207839562443E-2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7E-404E-8CD1-8C4AFB912E8E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23F-43A8-8057-DD866A615C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23F-43A8-8057-DD866A615C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23F-43A8-8057-DD866A615C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23F-43A8-8057-DD866A615C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23F-43A8-8057-DD866A615C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23F-43A8-8057-DD866A615C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23F-43A8-8057-DD866A615C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123F-43A8-8057-DD866A615C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23F-43A8-8057-DD866A615C2D}"/>
              </c:ext>
            </c:extLst>
          </c:dPt>
          <c:cat>
            <c:strRef>
              <c:f>'Graduates by Division &amp; Gen AR'!$B$11:$J$11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AR'!$B$14:$J$14</c:f>
              <c:numCache>
                <c:formatCode>0%</c:formatCode>
                <c:ptCount val="9"/>
                <c:pt idx="0">
                  <c:v>5.7581573896353169E-2</c:v>
                </c:pt>
                <c:pt idx="1">
                  <c:v>0.21387441732931176</c:v>
                </c:pt>
                <c:pt idx="2">
                  <c:v>4.8258842884562655E-2</c:v>
                </c:pt>
                <c:pt idx="3">
                  <c:v>6.9920482588428839E-2</c:v>
                </c:pt>
                <c:pt idx="4">
                  <c:v>0.28927885933644093</c:v>
                </c:pt>
                <c:pt idx="5">
                  <c:v>9.5146695914450227E-2</c:v>
                </c:pt>
                <c:pt idx="6">
                  <c:v>9.267891417603509E-2</c:v>
                </c:pt>
                <c:pt idx="7">
                  <c:v>1.1790512750205649E-2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7E-404E-8CD1-8C4AFB912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'Graduates by Division &amp; Gen AR'!$A$12</c:f>
              <c:strCache>
                <c:ptCount val="1"/>
                <c:pt idx="0">
                  <c:v>ذكور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95-4EC0-BAC2-7B0E91B238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95-4EC0-BAC2-7B0E91B238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95-4EC0-BAC2-7B0E91B238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95-4EC0-BAC2-7B0E91B238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95-4EC0-BAC2-7B0E91B238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795-4EC0-BAC2-7B0E91B238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795-4EC0-BAC2-7B0E91B238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795-4EC0-BAC2-7B0E91B238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795-4EC0-BAC2-7B0E91B23828}"/>
              </c:ext>
            </c:extLst>
          </c:dPt>
          <c:cat>
            <c:strRef>
              <c:f>'Graduates by Division &amp; Gen AR'!$B$11:$J$11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AR'!$B$12:$J$12</c:f>
              <c:numCache>
                <c:formatCode>0%</c:formatCode>
                <c:ptCount val="9"/>
                <c:pt idx="0">
                  <c:v>1.5141087405368204E-2</c:v>
                </c:pt>
                <c:pt idx="1">
                  <c:v>0.14865794907088781</c:v>
                </c:pt>
                <c:pt idx="3">
                  <c:v>0</c:v>
                </c:pt>
                <c:pt idx="4">
                  <c:v>0.38059187887130075</c:v>
                </c:pt>
                <c:pt idx="5">
                  <c:v>6.8134893324156912E-2</c:v>
                </c:pt>
                <c:pt idx="6">
                  <c:v>0.22505161734342738</c:v>
                </c:pt>
                <c:pt idx="7">
                  <c:v>1.0323468685478321E-2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5-4FC9-A91B-E072EECE8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'Graduates by Division &amp; Gen AR'!$A$13</c:f>
              <c:strCache>
                <c:ptCount val="1"/>
                <c:pt idx="0">
                  <c:v>إناث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2E-415F-8892-4FCCDE725D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2E-415F-8892-4FCCDE725D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2E-415F-8892-4FCCDE725D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2E-415F-8892-4FCCDE725D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2E-415F-8892-4FCCDE725D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2E-415F-8892-4FCCDE725D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82E-415F-8892-4FCCDE725D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82E-415F-8892-4FCCDE725D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82E-415F-8892-4FCCDE725D0B}"/>
              </c:ext>
            </c:extLst>
          </c:dPt>
          <c:cat>
            <c:strRef>
              <c:f>'Graduates by Division &amp; Gen AR'!$B$11:$J$11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AR'!$B$13:$J$13</c:f>
              <c:numCache>
                <c:formatCode>0%</c:formatCode>
                <c:ptCount val="9"/>
                <c:pt idx="0">
                  <c:v>8.5688240656335457E-2</c:v>
                </c:pt>
                <c:pt idx="1">
                  <c:v>0.25706472196900637</c:v>
                </c:pt>
                <c:pt idx="2">
                  <c:v>0.1814038286235187</c:v>
                </c:pt>
                <c:pt idx="3">
                  <c:v>0.1162260711030082</c:v>
                </c:pt>
                <c:pt idx="4">
                  <c:v>0.22880583409298086</c:v>
                </c:pt>
                <c:pt idx="5">
                  <c:v>0.11303555150410209</c:v>
                </c:pt>
                <c:pt idx="6">
                  <c:v>5.0136736554238833E-3</c:v>
                </c:pt>
                <c:pt idx="7">
                  <c:v>1.276207839562443E-2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A-4784-BB64-013A43625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Gender'!$A$11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CB-4B41-8EC5-BC7EABB67F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ACB-4B41-8EC5-BC7EABB67F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ACB-4B41-8EC5-BC7EABB67F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ACB-4B41-8EC5-BC7EABB67F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ACB-4B41-8EC5-BC7EABB67F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CB-4B41-8EC5-BC7EABB67F5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ACB-4B41-8EC5-BC7EABB67F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ACB-4B41-8EC5-BC7EABB67F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Gender'!$B$11:$I$11</c:f>
              <c:numCache>
                <c:formatCode>0%</c:formatCode>
                <c:ptCount val="8"/>
                <c:pt idx="0">
                  <c:v>1.5141087405368204E-2</c:v>
                </c:pt>
                <c:pt idx="1">
                  <c:v>0.14865794907088781</c:v>
                </c:pt>
                <c:pt idx="3">
                  <c:v>0</c:v>
                </c:pt>
                <c:pt idx="4">
                  <c:v>0.38059187887130075</c:v>
                </c:pt>
                <c:pt idx="5">
                  <c:v>6.8134893324156912E-2</c:v>
                </c:pt>
                <c:pt idx="6">
                  <c:v>0.22505161734342738</c:v>
                </c:pt>
                <c:pt idx="7">
                  <c:v>1.0323468685478321E-2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6-446B-9AB1-B358B78D8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Gender'!$A$12</c:f>
              <c:strCache>
                <c:ptCount val="1"/>
                <c:pt idx="0">
                  <c:v>Female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714-4F8E-96FF-CA340516D3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714-4F8E-96FF-CA340516D3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714-4F8E-96FF-CA340516D3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714-4F8E-96FF-CA340516D3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714-4F8E-96FF-CA340516D3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714-4F8E-96FF-CA340516D3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714-4F8E-96FF-CA340516D3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714-4F8E-96FF-CA340516D3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Gender'!$B$12:$I$12</c:f>
              <c:numCache>
                <c:formatCode>0%</c:formatCode>
                <c:ptCount val="8"/>
                <c:pt idx="0">
                  <c:v>8.5688240656335457E-2</c:v>
                </c:pt>
                <c:pt idx="1">
                  <c:v>0.25706472196900637</c:v>
                </c:pt>
                <c:pt idx="2">
                  <c:v>0.1814038286235187</c:v>
                </c:pt>
                <c:pt idx="3">
                  <c:v>0.1162260711030082</c:v>
                </c:pt>
                <c:pt idx="4">
                  <c:v>0.22880583409298086</c:v>
                </c:pt>
                <c:pt idx="5">
                  <c:v>0.11303555150410209</c:v>
                </c:pt>
                <c:pt idx="6">
                  <c:v>5.0136736554238833E-3</c:v>
                </c:pt>
                <c:pt idx="7">
                  <c:v>1.276207839562443E-2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6-40E3-96C4-528E2FB69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Gender'!$A$13</c:f>
              <c:strCache>
                <c:ptCount val="1"/>
                <c:pt idx="0">
                  <c:v>Total*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7C7-4B31-A256-41B4B5AB76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7C7-4B31-A256-41B4B5AB76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7C7-4B31-A256-41B4B5AB76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7C7-4B31-A256-41B4B5AB76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7C7-4B31-A256-41B4B5AB76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7C7-4B31-A256-41B4B5AB76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7C7-4B31-A256-41B4B5AB76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7C7-4B31-A256-41B4B5AB76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Gender'!$B$13:$I$13</c:f>
              <c:numCache>
                <c:formatCode>0%</c:formatCode>
                <c:ptCount val="8"/>
                <c:pt idx="0">
                  <c:v>5.7581573896353169E-2</c:v>
                </c:pt>
                <c:pt idx="1">
                  <c:v>0.21387441732931176</c:v>
                </c:pt>
                <c:pt idx="2">
                  <c:v>4.8258842884562655E-2</c:v>
                </c:pt>
                <c:pt idx="3">
                  <c:v>6.9920482588428839E-2</c:v>
                </c:pt>
                <c:pt idx="4">
                  <c:v>0.28927885933644093</c:v>
                </c:pt>
                <c:pt idx="5">
                  <c:v>9.5146695914450227E-2</c:v>
                </c:pt>
                <c:pt idx="6">
                  <c:v>9.267891417603509E-2</c:v>
                </c:pt>
                <c:pt idx="7">
                  <c:v>1.1790512750205649E-2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A-47CC-AC0E-6838CE74F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15</xdr:row>
      <xdr:rowOff>133350</xdr:rowOff>
    </xdr:from>
    <xdr:to>
      <xdr:col>8</xdr:col>
      <xdr:colOff>1457325</xdr:colOff>
      <xdr:row>30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B47AC5-2F4C-2C5D-F9F1-7E5AD936D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16</xdr:row>
      <xdr:rowOff>142875</xdr:rowOff>
    </xdr:from>
    <xdr:to>
      <xdr:col>5</xdr:col>
      <xdr:colOff>1743075</xdr:colOff>
      <xdr:row>29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6A9990-3768-1620-D371-4731D13D7AC3}"/>
            </a:ext>
            <a:ext uri="{147F2762-F138-4A5C-976F-8EAC2B608ADB}">
              <a16:predDERef xmlns:a16="http://schemas.microsoft.com/office/drawing/2014/main" pred="{D8B47AC5-2F4C-2C5D-F9F1-7E5AD936D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428625</xdr:colOff>
      <xdr:row>35</xdr:row>
      <xdr:rowOff>152400</xdr:rowOff>
    </xdr:from>
    <xdr:to>
      <xdr:col>6</xdr:col>
      <xdr:colOff>1343025</xdr:colOff>
      <xdr:row>50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413405A-3F5A-E1C9-B242-BB4E59280F06}"/>
            </a:ext>
            <a:ext uri="{147F2762-F138-4A5C-976F-8EAC2B608ADB}">
              <a16:predDERef xmlns:a16="http://schemas.microsoft.com/office/drawing/2014/main" pred="{B16A9990-3768-1620-D371-4731D13D7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184150</xdr:rowOff>
    </xdr:from>
    <xdr:to>
      <xdr:col>5</xdr:col>
      <xdr:colOff>1005840</xdr:colOff>
      <xdr:row>30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62230</xdr:rowOff>
    </xdr:from>
    <xdr:to>
      <xdr:col>5</xdr:col>
      <xdr:colOff>1054100</xdr:colOff>
      <xdr:row>46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  <a:ext uri="{147F2762-F138-4A5C-976F-8EAC2B608ADB}">
              <a16:predDERef xmlns:a16="http://schemas.microsoft.com/office/drawing/2014/main" pre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140970</xdr:rowOff>
    </xdr:from>
    <xdr:to>
      <xdr:col>5</xdr:col>
      <xdr:colOff>1135380</xdr:colOff>
      <xdr:row>64</xdr:row>
      <xdr:rowOff>120650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  <a:ext uri="{147F2762-F138-4A5C-976F-8EAC2B608ADB}">
              <a16:predDERef xmlns:a16="http://schemas.microsoft.com/office/drawing/2014/main" pre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t.ac.ae/en/open-data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rightToLeft="1" workbookViewId="0">
      <selection activeCell="D51" sqref="D51"/>
    </sheetView>
  </sheetViews>
  <sheetFormatPr defaultColWidth="8.85546875" defaultRowHeight="15"/>
  <cols>
    <col min="2" max="2" width="12.85546875" customWidth="1"/>
    <col min="3" max="3" width="9" bestFit="1" customWidth="1"/>
    <col min="4" max="4" width="9.140625" bestFit="1" customWidth="1"/>
    <col min="5" max="5" width="13.85546875" customWidth="1"/>
    <col min="6" max="6" width="31.85546875" customWidth="1"/>
    <col min="7" max="7" width="28.7109375" customWidth="1"/>
    <col min="8" max="8" width="30.140625" customWidth="1"/>
    <col min="9" max="9" width="22.140625" customWidth="1"/>
    <col min="10" max="10" width="12.140625" bestFit="1" customWidth="1"/>
    <col min="11" max="12" width="9.140625"/>
  </cols>
  <sheetData>
    <row r="2" spans="1:10" ht="18">
      <c r="A2" s="20" t="s">
        <v>0</v>
      </c>
      <c r="B2" s="20"/>
      <c r="C2" s="20"/>
      <c r="D2" s="20"/>
      <c r="E2" s="20"/>
      <c r="F2" s="20"/>
      <c r="G2" s="20"/>
    </row>
    <row r="3" spans="1:10" ht="15.75">
      <c r="A3" s="21" t="s">
        <v>1</v>
      </c>
      <c r="B3" s="21"/>
      <c r="C3" s="21"/>
      <c r="D3" s="21"/>
      <c r="E3" s="21"/>
      <c r="F3" s="21"/>
      <c r="G3" s="21"/>
    </row>
    <row r="4" spans="1:10" ht="36">
      <c r="A4" s="1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3" t="s">
        <v>10</v>
      </c>
    </row>
    <row r="5" spans="1:10">
      <c r="A5" s="4" t="s">
        <v>11</v>
      </c>
      <c r="B5" s="8">
        <v>22</v>
      </c>
      <c r="C5" s="8">
        <v>216</v>
      </c>
      <c r="D5" s="8">
        <v>221</v>
      </c>
      <c r="E5" s="8"/>
      <c r="F5" s="8">
        <v>553</v>
      </c>
      <c r="G5" s="8">
        <v>99</v>
      </c>
      <c r="H5" s="8">
        <v>327</v>
      </c>
      <c r="I5" s="8">
        <v>15</v>
      </c>
      <c r="J5" s="8">
        <f>SUM(B5:I5)</f>
        <v>1453</v>
      </c>
    </row>
    <row r="6" spans="1:10">
      <c r="A6" s="4" t="s">
        <v>12</v>
      </c>
      <c r="B6" s="8">
        <v>188</v>
      </c>
      <c r="C6" s="8">
        <v>564</v>
      </c>
      <c r="D6" s="8">
        <v>398</v>
      </c>
      <c r="E6" s="8">
        <v>255</v>
      </c>
      <c r="F6" s="8">
        <v>502</v>
      </c>
      <c r="G6" s="8">
        <v>248</v>
      </c>
      <c r="H6" s="8">
        <v>11</v>
      </c>
      <c r="I6" s="8">
        <v>28</v>
      </c>
      <c r="J6" s="8">
        <f>SUM(B6:I6)</f>
        <v>2194</v>
      </c>
    </row>
    <row r="7" spans="1:10">
      <c r="A7" s="5" t="s">
        <v>13</v>
      </c>
      <c r="B7" s="6">
        <f>B5+B6</f>
        <v>210</v>
      </c>
      <c r="C7" s="6">
        <f t="shared" ref="C7" si="0">C5+C6</f>
        <v>780</v>
      </c>
      <c r="D7" s="6">
        <v>176</v>
      </c>
      <c r="E7" s="6">
        <f t="shared" ref="E7:J7" si="1">E5+E6</f>
        <v>255</v>
      </c>
      <c r="F7" s="6">
        <f t="shared" si="1"/>
        <v>1055</v>
      </c>
      <c r="G7" s="6">
        <f t="shared" si="1"/>
        <v>347</v>
      </c>
      <c r="H7" s="6">
        <f t="shared" si="1"/>
        <v>338</v>
      </c>
      <c r="I7" s="6">
        <f t="shared" si="1"/>
        <v>43</v>
      </c>
      <c r="J7" s="6">
        <f t="shared" si="1"/>
        <v>3647</v>
      </c>
    </row>
    <row r="11" spans="1:10" ht="36">
      <c r="A11" s="1"/>
      <c r="B11" s="2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3" t="s">
        <v>10</v>
      </c>
    </row>
    <row r="12" spans="1:10">
      <c r="A12" s="4" t="s">
        <v>11</v>
      </c>
      <c r="B12" s="7">
        <f t="shared" ref="B12:C14" si="2">B5/$J5</f>
        <v>1.5141087405368204E-2</v>
      </c>
      <c r="C12" s="7">
        <f t="shared" si="2"/>
        <v>0.14865794907088781</v>
      </c>
      <c r="D12" s="7"/>
      <c r="E12" s="7">
        <f t="shared" ref="E12:J14" si="3">E5/$J5</f>
        <v>0</v>
      </c>
      <c r="F12" s="7">
        <f t="shared" si="3"/>
        <v>0.38059187887130075</v>
      </c>
      <c r="G12" s="7">
        <f t="shared" si="3"/>
        <v>6.8134893324156912E-2</v>
      </c>
      <c r="H12" s="7">
        <f t="shared" si="3"/>
        <v>0.22505161734342738</v>
      </c>
      <c r="I12" s="7">
        <f t="shared" si="3"/>
        <v>1.0323468685478321E-2</v>
      </c>
      <c r="J12" s="7">
        <f t="shared" si="3"/>
        <v>1</v>
      </c>
    </row>
    <row r="13" spans="1:10">
      <c r="A13" s="4" t="s">
        <v>12</v>
      </c>
      <c r="B13" s="7">
        <f t="shared" si="2"/>
        <v>8.5688240656335457E-2</v>
      </c>
      <c r="C13" s="7">
        <f t="shared" si="2"/>
        <v>0.25706472196900637</v>
      </c>
      <c r="D13" s="7">
        <f>D6/$J6</f>
        <v>0.1814038286235187</v>
      </c>
      <c r="E13" s="7">
        <f t="shared" si="3"/>
        <v>0.1162260711030082</v>
      </c>
      <c r="F13" s="7">
        <f t="shared" si="3"/>
        <v>0.22880583409298086</v>
      </c>
      <c r="G13" s="7">
        <f t="shared" si="3"/>
        <v>0.11303555150410209</v>
      </c>
      <c r="H13" s="7">
        <f t="shared" si="3"/>
        <v>5.0136736554238833E-3</v>
      </c>
      <c r="I13" s="7">
        <f t="shared" si="3"/>
        <v>1.276207839562443E-2</v>
      </c>
      <c r="J13" s="7">
        <f t="shared" si="3"/>
        <v>1</v>
      </c>
    </row>
    <row r="14" spans="1:10">
      <c r="A14" s="5" t="s">
        <v>13</v>
      </c>
      <c r="B14" s="7">
        <f t="shared" si="2"/>
        <v>5.7581573896353169E-2</v>
      </c>
      <c r="C14" s="7">
        <f t="shared" si="2"/>
        <v>0.21387441732931176</v>
      </c>
      <c r="D14" s="7">
        <f>D7/$J7</f>
        <v>4.8258842884562655E-2</v>
      </c>
      <c r="E14" s="7">
        <f t="shared" si="3"/>
        <v>6.9920482588428839E-2</v>
      </c>
      <c r="F14" s="7">
        <f t="shared" si="3"/>
        <v>0.28927885933644093</v>
      </c>
      <c r="G14" s="7">
        <f t="shared" si="3"/>
        <v>9.5146695914450227E-2</v>
      </c>
      <c r="H14" s="7">
        <f t="shared" si="3"/>
        <v>9.267891417603509E-2</v>
      </c>
      <c r="I14" s="7">
        <f t="shared" si="3"/>
        <v>1.1790512750205649E-2</v>
      </c>
      <c r="J14" s="7">
        <f t="shared" si="3"/>
        <v>1</v>
      </c>
    </row>
  </sheetData>
  <mergeCells count="2">
    <mergeCell ref="A2:G2"/>
    <mergeCell ref="A3:G3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A10" sqref="A10"/>
    </sheetView>
  </sheetViews>
  <sheetFormatPr defaultColWidth="8.85546875" defaultRowHeight="15"/>
  <cols>
    <col min="2" max="2" width="12.85546875" customWidth="1"/>
    <col min="3" max="3" width="9" bestFit="1" customWidth="1"/>
    <col min="4" max="4" width="9.140625" bestFit="1" customWidth="1"/>
    <col min="5" max="5" width="13.85546875" customWidth="1"/>
    <col min="6" max="6" width="31.85546875" customWidth="1"/>
    <col min="7" max="7" width="28.7109375" customWidth="1"/>
    <col min="8" max="8" width="30.140625" customWidth="1"/>
    <col min="9" max="9" width="22.140625" customWidth="1"/>
    <col min="10" max="10" width="12.140625" bestFit="1" customWidth="1"/>
  </cols>
  <sheetData>
    <row r="1" spans="1:10" ht="18">
      <c r="A1" s="20" t="s">
        <v>14</v>
      </c>
      <c r="B1" s="20"/>
      <c r="C1" s="20"/>
      <c r="D1" s="20"/>
      <c r="E1" s="20"/>
      <c r="F1" s="20"/>
      <c r="G1" s="20"/>
    </row>
    <row r="2" spans="1:10" ht="15.75">
      <c r="A2" s="21" t="s">
        <v>15</v>
      </c>
      <c r="B2" s="21"/>
      <c r="C2" s="21"/>
      <c r="D2" s="21"/>
      <c r="E2" s="21"/>
      <c r="F2" s="21"/>
      <c r="G2" s="21"/>
    </row>
    <row r="3" spans="1:10" ht="60">
      <c r="A3" s="1"/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 t="s">
        <v>24</v>
      </c>
    </row>
    <row r="4" spans="1:10">
      <c r="A4" s="4" t="s">
        <v>25</v>
      </c>
      <c r="B4" s="8">
        <v>22</v>
      </c>
      <c r="C4" s="8">
        <v>216</v>
      </c>
      <c r="D4" s="8">
        <v>221</v>
      </c>
      <c r="E4" s="8"/>
      <c r="F4" s="8">
        <v>553</v>
      </c>
      <c r="G4" s="8">
        <v>99</v>
      </c>
      <c r="H4" s="8">
        <v>327</v>
      </c>
      <c r="I4" s="8">
        <v>15</v>
      </c>
      <c r="J4" s="8">
        <f>SUM(B4:I4)</f>
        <v>1453</v>
      </c>
    </row>
    <row r="5" spans="1:10">
      <c r="A5" s="4" t="s">
        <v>26</v>
      </c>
      <c r="B5" s="8">
        <v>188</v>
      </c>
      <c r="C5" s="8">
        <v>564</v>
      </c>
      <c r="D5" s="8">
        <v>398</v>
      </c>
      <c r="E5" s="8">
        <v>255</v>
      </c>
      <c r="F5" s="8">
        <v>502</v>
      </c>
      <c r="G5" s="8">
        <v>248</v>
      </c>
      <c r="H5" s="8">
        <v>11</v>
      </c>
      <c r="I5" s="8">
        <v>28</v>
      </c>
      <c r="J5" s="8">
        <f>SUM(B5:I5)</f>
        <v>2194</v>
      </c>
    </row>
    <row r="6" spans="1:10">
      <c r="A6" s="5" t="s">
        <v>27</v>
      </c>
      <c r="B6" s="6">
        <f>B4+B5</f>
        <v>210</v>
      </c>
      <c r="C6" s="6">
        <f t="shared" ref="C6:J6" si="0">C4+C5</f>
        <v>780</v>
      </c>
      <c r="D6" s="6">
        <v>176</v>
      </c>
      <c r="E6" s="6">
        <f t="shared" si="0"/>
        <v>255</v>
      </c>
      <c r="F6" s="6">
        <f t="shared" si="0"/>
        <v>1055</v>
      </c>
      <c r="G6" s="6">
        <f t="shared" si="0"/>
        <v>347</v>
      </c>
      <c r="H6" s="6">
        <f t="shared" si="0"/>
        <v>338</v>
      </c>
      <c r="I6" s="6">
        <f t="shared" si="0"/>
        <v>43</v>
      </c>
      <c r="J6" s="6">
        <f t="shared" si="0"/>
        <v>3647</v>
      </c>
    </row>
    <row r="10" spans="1:10" ht="51.75" customHeight="1">
      <c r="A10" s="1"/>
      <c r="B10" s="2" t="s">
        <v>16</v>
      </c>
      <c r="C10" s="2" t="s">
        <v>17</v>
      </c>
      <c r="D10" s="2" t="s">
        <v>18</v>
      </c>
      <c r="E10" s="2" t="s">
        <v>19</v>
      </c>
      <c r="F10" s="2" t="s">
        <v>20</v>
      </c>
      <c r="G10" s="2" t="s">
        <v>21</v>
      </c>
      <c r="H10" s="2" t="s">
        <v>22</v>
      </c>
      <c r="I10" s="2" t="s">
        <v>23</v>
      </c>
      <c r="J10" s="3" t="s">
        <v>24</v>
      </c>
    </row>
    <row r="11" spans="1:10">
      <c r="A11" s="4" t="s">
        <v>25</v>
      </c>
      <c r="B11" s="7">
        <f>B4/$J4</f>
        <v>1.5141087405368204E-2</v>
      </c>
      <c r="C11" s="7">
        <f t="shared" ref="C11:J11" si="1">C4/$J4</f>
        <v>0.14865794907088781</v>
      </c>
      <c r="D11" s="7"/>
      <c r="E11" s="7">
        <f t="shared" si="1"/>
        <v>0</v>
      </c>
      <c r="F11" s="7">
        <f t="shared" si="1"/>
        <v>0.38059187887130075</v>
      </c>
      <c r="G11" s="7">
        <f t="shared" si="1"/>
        <v>6.8134893324156912E-2</v>
      </c>
      <c r="H11" s="7">
        <f t="shared" si="1"/>
        <v>0.22505161734342738</v>
      </c>
      <c r="I11" s="7">
        <f t="shared" si="1"/>
        <v>1.0323468685478321E-2</v>
      </c>
      <c r="J11" s="7">
        <f t="shared" si="1"/>
        <v>1</v>
      </c>
    </row>
    <row r="12" spans="1:10">
      <c r="A12" s="4" t="s">
        <v>26</v>
      </c>
      <c r="B12" s="7">
        <f t="shared" ref="B12:J12" si="2">B5/$J5</f>
        <v>8.5688240656335457E-2</v>
      </c>
      <c r="C12" s="7">
        <f t="shared" si="2"/>
        <v>0.25706472196900637</v>
      </c>
      <c r="D12" s="7">
        <f t="shared" si="2"/>
        <v>0.1814038286235187</v>
      </c>
      <c r="E12" s="7">
        <f t="shared" si="2"/>
        <v>0.1162260711030082</v>
      </c>
      <c r="F12" s="7">
        <f t="shared" si="2"/>
        <v>0.22880583409298086</v>
      </c>
      <c r="G12" s="7">
        <f t="shared" si="2"/>
        <v>0.11303555150410209</v>
      </c>
      <c r="H12" s="7">
        <f t="shared" si="2"/>
        <v>5.0136736554238833E-3</v>
      </c>
      <c r="I12" s="7">
        <f t="shared" si="2"/>
        <v>1.276207839562443E-2</v>
      </c>
      <c r="J12" s="7">
        <f t="shared" si="2"/>
        <v>1</v>
      </c>
    </row>
    <row r="13" spans="1:10">
      <c r="A13" s="5" t="s">
        <v>27</v>
      </c>
      <c r="B13" s="7">
        <f t="shared" ref="B13:J13" si="3">B6/$J6</f>
        <v>5.7581573896353169E-2</v>
      </c>
      <c r="C13" s="7">
        <f t="shared" si="3"/>
        <v>0.21387441732931176</v>
      </c>
      <c r="D13" s="7">
        <f t="shared" si="3"/>
        <v>4.8258842884562655E-2</v>
      </c>
      <c r="E13" s="7">
        <f t="shared" si="3"/>
        <v>6.9920482588428839E-2</v>
      </c>
      <c r="F13" s="7">
        <f t="shared" si="3"/>
        <v>0.28927885933644093</v>
      </c>
      <c r="G13" s="7">
        <f t="shared" si="3"/>
        <v>9.5146695914450227E-2</v>
      </c>
      <c r="H13" s="7">
        <f t="shared" si="3"/>
        <v>9.267891417603509E-2</v>
      </c>
      <c r="I13" s="7">
        <f t="shared" si="3"/>
        <v>1.1790512750205649E-2</v>
      </c>
      <c r="J13" s="7">
        <f t="shared" si="3"/>
        <v>1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B7" sqref="B7"/>
    </sheetView>
  </sheetViews>
  <sheetFormatPr defaultRowHeight="15"/>
  <cols>
    <col min="1" max="1" width="51.28515625" customWidth="1"/>
    <col min="2" max="2" width="65.85546875" style="8" bestFit="1" customWidth="1"/>
  </cols>
  <sheetData>
    <row r="1" spans="1:2" ht="15.75" thickBot="1">
      <c r="A1" s="16" t="s">
        <v>28</v>
      </c>
      <c r="B1" s="17" t="s">
        <v>29</v>
      </c>
    </row>
    <row r="2" spans="1:2">
      <c r="A2" s="16" t="s">
        <v>30</v>
      </c>
      <c r="B2" s="17" t="s">
        <v>31</v>
      </c>
    </row>
    <row r="3" spans="1:2">
      <c r="A3" s="16" t="s">
        <v>32</v>
      </c>
      <c r="B3" s="15" t="s">
        <v>33</v>
      </c>
    </row>
    <row r="4" spans="1:2" ht="15.75" thickBot="1">
      <c r="A4" s="9" t="s">
        <v>34</v>
      </c>
      <c r="B4" s="10" t="s">
        <v>35</v>
      </c>
    </row>
    <row r="5" spans="1:2">
      <c r="A5" s="9" t="s">
        <v>36</v>
      </c>
      <c r="B5" s="15" t="s">
        <v>0</v>
      </c>
    </row>
    <row r="6" spans="1:2" ht="15.75" thickBot="1">
      <c r="A6" s="9" t="s">
        <v>37</v>
      </c>
      <c r="B6" s="14" t="s">
        <v>38</v>
      </c>
    </row>
    <row r="7" spans="1:2">
      <c r="A7" s="9" t="s">
        <v>39</v>
      </c>
      <c r="B7" s="15" t="s">
        <v>40</v>
      </c>
    </row>
    <row r="8" spans="1:2" ht="15.75" thickBot="1">
      <c r="A8" s="9" t="s">
        <v>41</v>
      </c>
      <c r="B8" s="11" t="s">
        <v>42</v>
      </c>
    </row>
    <row r="9" spans="1:2" ht="15.75" thickBot="1">
      <c r="A9" s="9" t="s">
        <v>43</v>
      </c>
      <c r="B9" s="10" t="s">
        <v>44</v>
      </c>
    </row>
    <row r="10" spans="1:2" ht="15.75" thickBot="1">
      <c r="A10" s="9" t="s">
        <v>45</v>
      </c>
      <c r="B10" s="10" t="s">
        <v>46</v>
      </c>
    </row>
    <row r="11" spans="1:2" ht="15.75" thickBot="1">
      <c r="A11" s="9" t="s">
        <v>47</v>
      </c>
      <c r="B11" s="10">
        <v>80069428</v>
      </c>
    </row>
    <row r="12" spans="1:2" ht="15.75" thickBot="1">
      <c r="A12" s="9" t="s">
        <v>48</v>
      </c>
      <c r="B12" s="12">
        <v>45653</v>
      </c>
    </row>
    <row r="13" spans="1:2" ht="15.75" thickBot="1">
      <c r="A13" s="9" t="s">
        <v>49</v>
      </c>
      <c r="B13" s="10" t="s">
        <v>50</v>
      </c>
    </row>
    <row r="14" spans="1:2" ht="15.75" thickBot="1">
      <c r="A14" s="9" t="s">
        <v>51</v>
      </c>
      <c r="B14" s="10" t="s">
        <v>52</v>
      </c>
    </row>
    <row r="15" spans="1:2" ht="15.75" thickBot="1">
      <c r="A15" s="9" t="s">
        <v>53</v>
      </c>
      <c r="B15" s="10" t="s">
        <v>54</v>
      </c>
    </row>
    <row r="16" spans="1:2" ht="30" thickBot="1">
      <c r="A16" s="18" t="s">
        <v>55</v>
      </c>
      <c r="B16" s="19" t="s">
        <v>56</v>
      </c>
    </row>
  </sheetData>
  <hyperlinks>
    <hyperlink ref="B8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rightToLeft="1" workbookViewId="0">
      <selection activeCell="E19" sqref="E19"/>
    </sheetView>
  </sheetViews>
  <sheetFormatPr defaultRowHeight="15"/>
  <cols>
    <col min="1" max="1" width="7.140625" bestFit="1" customWidth="1"/>
    <col min="2" max="2" width="54.7109375" bestFit="1" customWidth="1"/>
  </cols>
  <sheetData>
    <row r="1" spans="1:2" s="13" customFormat="1">
      <c r="A1" s="13" t="s">
        <v>57</v>
      </c>
      <c r="B1" s="13" t="s">
        <v>58</v>
      </c>
    </row>
    <row r="2" spans="1:2">
      <c r="A2" t="s">
        <v>59</v>
      </c>
      <c r="B2" t="s">
        <v>60</v>
      </c>
    </row>
    <row r="3" spans="1:2">
      <c r="A3" t="s">
        <v>11</v>
      </c>
      <c r="B3" t="s">
        <v>61</v>
      </c>
    </row>
    <row r="4" spans="1:2">
      <c r="A4" t="s">
        <v>12</v>
      </c>
      <c r="B4" t="s">
        <v>62</v>
      </c>
    </row>
    <row r="5" spans="1:2">
      <c r="A5" t="s">
        <v>63</v>
      </c>
      <c r="B5" t="s">
        <v>64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F14" sqref="F14"/>
    </sheetView>
  </sheetViews>
  <sheetFormatPr defaultRowHeight="15"/>
  <cols>
    <col min="2" max="2" width="103.85546875" bestFit="1" customWidth="1"/>
  </cols>
  <sheetData>
    <row r="1" spans="1:2" s="13" customFormat="1">
      <c r="A1" s="13" t="s">
        <v>65</v>
      </c>
      <c r="B1" s="13" t="s">
        <v>66</v>
      </c>
    </row>
    <row r="2" spans="1:2">
      <c r="A2" t="s">
        <v>67</v>
      </c>
      <c r="B2" t="s">
        <v>68</v>
      </c>
    </row>
    <row r="3" spans="1:2">
      <c r="A3" t="s">
        <v>25</v>
      </c>
      <c r="B3" t="s">
        <v>69</v>
      </c>
    </row>
    <row r="4" spans="1:2">
      <c r="A4" t="s">
        <v>26</v>
      </c>
      <c r="B4" t="s">
        <v>70</v>
      </c>
    </row>
    <row r="5" spans="1:2">
      <c r="A5" t="s">
        <v>71</v>
      </c>
      <c r="B5" t="s">
        <v>72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BED88-BACB-496E-94BA-B0072DFFF262}"/>
</file>

<file path=customXml/itemProps2.xml><?xml version="1.0" encoding="utf-8"?>
<ds:datastoreItem xmlns:ds="http://schemas.openxmlformats.org/officeDocument/2006/customXml" ds:itemID="{6F40BA79-7F99-4D8E-88A0-318D76CF471E}"/>
</file>

<file path=customXml/itemProps3.xml><?xml version="1.0" encoding="utf-8"?>
<ds:datastoreItem xmlns:ds="http://schemas.openxmlformats.org/officeDocument/2006/customXml" ds:itemID="{B6F2F313-7835-41E9-BBDD-090B7C517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2025-02-27T07:59:11Z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